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2016" yWindow="48" windowWidth="17148" windowHeight="7272" tabRatio="708"/>
  </bookViews>
  <sheets>
    <sheet name="様式" sheetId="1" r:id="rId1"/>
    <sheet name="（別添１）一時金補助（認知症高齢者GH）" sheetId="2" r:id="rId2"/>
    <sheet name="（別添２）一時金補助（小規模多機能型居宅介護）" sheetId="3" r:id="rId3"/>
  </sheets>
  <definedNames>
    <definedName name="_xlnm.Print_Area" localSheetId="1">'（別添１）一時金補助（認知症高齢者GH）'!$B$1:$O$56</definedName>
    <definedName name="_xlnm.Print_Area" localSheetId="2">'（別添２）一時金補助（小規模多機能型居宅介護）'!$B$1:$O$56</definedName>
    <definedName name="Z_D3D8BAF4_BD87_4EAE_A5A9_00D10A04ACA5_.wvu.PrintArea" localSheetId="1" hidden="1">'（別添１）一時金補助（認知症高齢者GH）'!$B$1:$P$56</definedName>
    <definedName name="Z_D3D8BAF4_BD87_4EAE_A5A9_00D10A04ACA5_.wvu.PrintArea" localSheetId="2" hidden="1">'（別添２）一時金補助（小規模多機能型居宅介護）'!$B$1:$P$56</definedName>
  </definedNames>
  <calcPr calcId="162913"/>
</workbook>
</file>

<file path=xl/calcChain.xml><?xml version="1.0" encoding="utf-8"?>
<calcChain xmlns="http://schemas.openxmlformats.org/spreadsheetml/2006/main">
  <c r="I44" i="1" l="1"/>
  <c r="J44" i="1"/>
  <c r="H44" i="1"/>
  <c r="G44" i="1"/>
  <c r="F44" i="1"/>
  <c r="E44" i="1"/>
  <c r="E34" i="1"/>
  <c r="E13" i="1"/>
  <c r="I51" i="1" l="1"/>
  <c r="H50" i="1"/>
  <c r="G50" i="1"/>
  <c r="I49" i="1"/>
  <c r="H49" i="1"/>
  <c r="G48" i="1"/>
  <c r="E56" i="1" l="1"/>
  <c r="G49" i="1"/>
  <c r="H51" i="1"/>
  <c r="G51" i="1"/>
  <c r="I53" i="1"/>
  <c r="I52" i="1"/>
  <c r="H54" i="1"/>
  <c r="G52" i="1"/>
  <c r="G53" i="1"/>
  <c r="G54" i="1"/>
  <c r="I48" i="1"/>
  <c r="H48" i="1"/>
  <c r="G83" i="1" l="1"/>
  <c r="E48" i="1"/>
  <c r="I6" i="1"/>
  <c r="H6" i="1"/>
  <c r="J48" i="1"/>
  <c r="K26" i="3" l="1"/>
  <c r="K29" i="3"/>
  <c r="I31" i="3"/>
  <c r="K31" i="3"/>
  <c r="D39" i="3"/>
  <c r="G39" i="3"/>
  <c r="J39" i="3"/>
  <c r="M39" i="3"/>
  <c r="G46" i="3"/>
  <c r="M46" i="3"/>
  <c r="P46" i="3"/>
  <c r="D53" i="3"/>
  <c r="G53" i="3"/>
  <c r="J53" i="3"/>
  <c r="M53" i="3"/>
  <c r="K26" i="2"/>
  <c r="K29" i="2"/>
  <c r="I31" i="2"/>
  <c r="K31" i="2"/>
  <c r="D39" i="2"/>
  <c r="G39" i="2"/>
  <c r="J39" i="2"/>
  <c r="M39" i="2"/>
  <c r="G46" i="2"/>
  <c r="M46" i="2"/>
  <c r="P46" i="2"/>
  <c r="D53" i="2"/>
  <c r="G53" i="2"/>
  <c r="J53" i="2"/>
  <c r="M53" i="2"/>
  <c r="E5" i="1"/>
  <c r="G6" i="1" s="1"/>
  <c r="E11" i="1"/>
  <c r="E12" i="1"/>
  <c r="G13" i="1"/>
  <c r="G17" i="1" s="1"/>
  <c r="H13" i="1"/>
  <c r="H17" i="1" s="1"/>
  <c r="J13" i="1"/>
  <c r="J17" i="1" s="1"/>
  <c r="E14" i="1"/>
  <c r="E15" i="1"/>
  <c r="E16" i="1"/>
  <c r="I17" i="1"/>
  <c r="E23" i="1"/>
  <c r="E24" i="1"/>
  <c r="E25" i="1"/>
  <c r="E26" i="1"/>
  <c r="G27" i="1"/>
  <c r="H27" i="1"/>
  <c r="I27" i="1"/>
  <c r="J27" i="1"/>
  <c r="E30" i="1"/>
  <c r="E31" i="1"/>
  <c r="E32" i="1"/>
  <c r="E33" i="1"/>
  <c r="G34" i="1"/>
  <c r="H34" i="1"/>
  <c r="I34" i="1"/>
  <c r="J34" i="1"/>
  <c r="E35" i="1"/>
  <c r="E36" i="1"/>
  <c r="G37" i="1"/>
  <c r="H37" i="1"/>
  <c r="I37" i="1"/>
  <c r="J37" i="1"/>
  <c r="E38" i="1"/>
  <c r="E39" i="1"/>
  <c r="E40" i="1" s="1"/>
  <c r="G40" i="1"/>
  <c r="H40" i="1"/>
  <c r="I40" i="1"/>
  <c r="J40" i="1"/>
  <c r="E41" i="1"/>
  <c r="E42" i="1"/>
  <c r="G43" i="1"/>
  <c r="H43" i="1"/>
  <c r="I43" i="1"/>
  <c r="J43" i="1"/>
  <c r="J49" i="1"/>
  <c r="I50" i="1"/>
  <c r="J50" i="1"/>
  <c r="H52" i="1"/>
  <c r="J52" i="1"/>
  <c r="H53" i="1"/>
  <c r="J53" i="1"/>
  <c r="G73" i="1"/>
  <c r="G74" i="1"/>
  <c r="G79" i="1"/>
  <c r="E37" i="1" l="1"/>
  <c r="E52" i="1"/>
  <c r="E27" i="1"/>
  <c r="F48" i="1" s="1"/>
  <c r="E53" i="1"/>
  <c r="E50" i="1"/>
  <c r="E49" i="1"/>
  <c r="E51" i="1" s="1"/>
  <c r="J54" i="1"/>
  <c r="J51" i="1"/>
  <c r="F16" i="1"/>
  <c r="J6" i="1"/>
  <c r="E6" i="1"/>
  <c r="E17" i="1"/>
  <c r="E43" i="1"/>
  <c r="F13" i="1" l="1"/>
  <c r="I56" i="1"/>
  <c r="I57" i="1" s="1"/>
  <c r="E54" i="1"/>
  <c r="F52" i="1"/>
  <c r="F25" i="1"/>
  <c r="F24" i="1"/>
  <c r="F49" i="1"/>
  <c r="F29" i="1"/>
  <c r="F31" i="1"/>
  <c r="F32" i="1"/>
  <c r="F23" i="1"/>
  <c r="F26" i="1"/>
  <c r="F30" i="1"/>
  <c r="F38" i="1"/>
  <c r="F42" i="1"/>
  <c r="F35" i="1"/>
  <c r="F36" i="1"/>
  <c r="F39" i="1"/>
  <c r="F33" i="1"/>
  <c r="F53" i="1"/>
  <c r="F41" i="1"/>
  <c r="F10" i="1"/>
  <c r="F15" i="1"/>
  <c r="F14" i="1"/>
  <c r="F11" i="1"/>
  <c r="F12" i="1"/>
  <c r="F50" i="1"/>
  <c r="F51" i="1" l="1"/>
  <c r="F37" i="1"/>
  <c r="F54" i="1"/>
  <c r="F34" i="1"/>
  <c r="F40" i="1"/>
  <c r="F17" i="1"/>
  <c r="F27" i="1"/>
  <c r="F43" i="1"/>
</calcChain>
</file>

<file path=xl/comments1.xml><?xml version="1.0" encoding="utf-8"?>
<comments xmlns="http://schemas.openxmlformats.org/spreadsheetml/2006/main">
  <authors>
    <author>作成者</author>
  </authors>
  <commentList>
    <comment ref="D46" authorId="0" shapeId="0">
      <text>
        <r>
          <rPr>
            <b/>
            <sz val="9"/>
            <color indexed="81"/>
            <rFont val="MS P ゴシック"/>
            <family val="3"/>
            <charset val="128"/>
          </rPr>
          <t>※「72　売買（賃貸借）価格の根拠資料」＞土地及び土地の上に存する権利の評価明細書により算出された自用地1平方メートル当たりの価額を記載すること。</t>
        </r>
      </text>
    </comment>
  </commentList>
</comments>
</file>

<file path=xl/comments2.xml><?xml version="1.0" encoding="utf-8"?>
<comments xmlns="http://schemas.openxmlformats.org/spreadsheetml/2006/main">
  <authors>
    <author>作成者</author>
  </authors>
  <commentList>
    <comment ref="D46" authorId="0" shapeId="0">
      <text>
        <r>
          <rPr>
            <b/>
            <sz val="9"/>
            <color indexed="81"/>
            <rFont val="MS P ゴシック"/>
            <family val="3"/>
            <charset val="128"/>
          </rPr>
          <t>※「72　売買（賃貸借）価格の根拠資料」＞土地及び土地の上に存する権利の評価明細書により算出された自用地1平方メートル当たりの価額を記載すること。</t>
        </r>
      </text>
    </comment>
  </commentList>
</comments>
</file>

<file path=xl/sharedStrings.xml><?xml version="1.0" encoding="utf-8"?>
<sst xmlns="http://schemas.openxmlformats.org/spreadsheetml/2006/main" count="225" uniqueCount="115">
  <si>
    <t>法人自己資金</t>
    <rPh sb="0" eb="2">
      <t>ホウジン</t>
    </rPh>
    <rPh sb="2" eb="4">
      <t>ジコ</t>
    </rPh>
    <rPh sb="4" eb="6">
      <t>シキン</t>
    </rPh>
    <phoneticPr fontId="2"/>
  </si>
  <si>
    <t>工事請負費</t>
    <rPh sb="0" eb="2">
      <t>コウジ</t>
    </rPh>
    <rPh sb="2" eb="4">
      <t>ウケオイ</t>
    </rPh>
    <rPh sb="4" eb="5">
      <t>ヒ</t>
    </rPh>
    <phoneticPr fontId="2"/>
  </si>
  <si>
    <t>小　　　計</t>
    <rPh sb="0" eb="1">
      <t>ショウ</t>
    </rPh>
    <rPh sb="4" eb="5">
      <t>ケイ</t>
    </rPh>
    <phoneticPr fontId="2"/>
  </si>
  <si>
    <t>補　助　金　計</t>
    <rPh sb="0" eb="1">
      <t>タスク</t>
    </rPh>
    <rPh sb="2" eb="3">
      <t>スケ</t>
    </rPh>
    <rPh sb="4" eb="5">
      <t>カネ</t>
    </rPh>
    <rPh sb="6" eb="7">
      <t>ケイ</t>
    </rPh>
    <phoneticPr fontId="2"/>
  </si>
  <si>
    <t>借　入　金　計</t>
    <rPh sb="0" eb="1">
      <t>シャク</t>
    </rPh>
    <rPh sb="2" eb="3">
      <t>イリ</t>
    </rPh>
    <rPh sb="4" eb="5">
      <t>キン</t>
    </rPh>
    <rPh sb="6" eb="7">
      <t>ケイ</t>
    </rPh>
    <phoneticPr fontId="2"/>
  </si>
  <si>
    <t>福祉医療機構借入金</t>
    <rPh sb="0" eb="2">
      <t>フクシ</t>
    </rPh>
    <rPh sb="2" eb="4">
      <t>イリョウ</t>
    </rPh>
    <rPh sb="4" eb="6">
      <t>キコウ</t>
    </rPh>
    <rPh sb="6" eb="8">
      <t>カリイレ</t>
    </rPh>
    <rPh sb="8" eb="9">
      <t>キン</t>
    </rPh>
    <phoneticPr fontId="2"/>
  </si>
  <si>
    <t>床　面　積</t>
    <rPh sb="0" eb="1">
      <t>ユカ</t>
    </rPh>
    <rPh sb="2" eb="3">
      <t>メン</t>
    </rPh>
    <rPh sb="4" eb="5">
      <t>セキ</t>
    </rPh>
    <phoneticPr fontId="2"/>
  </si>
  <si>
    <t>種　　別</t>
    <rPh sb="0" eb="1">
      <t>タネ</t>
    </rPh>
    <rPh sb="3" eb="4">
      <t>ベツ</t>
    </rPh>
    <phoneticPr fontId="2"/>
  </si>
  <si>
    <t>按　分　率</t>
    <rPh sb="0" eb="1">
      <t>アン</t>
    </rPh>
    <rPh sb="2" eb="3">
      <t>フン</t>
    </rPh>
    <rPh sb="4" eb="5">
      <t>リツ</t>
    </rPh>
    <phoneticPr fontId="2"/>
  </si>
  <si>
    <t>事業費内訳</t>
    <rPh sb="0" eb="3">
      <t>ジギョウヒ</t>
    </rPh>
    <rPh sb="3" eb="5">
      <t>ウチワケ</t>
    </rPh>
    <phoneticPr fontId="2"/>
  </si>
  <si>
    <t>合　　　計</t>
    <rPh sb="0" eb="1">
      <t>ゴウ</t>
    </rPh>
    <rPh sb="4" eb="5">
      <t>ケイ</t>
    </rPh>
    <phoneticPr fontId="2"/>
  </si>
  <si>
    <t>比率</t>
    <rPh sb="0" eb="2">
      <t>ヒリツ</t>
    </rPh>
    <phoneticPr fontId="2"/>
  </si>
  <si>
    <r>
      <t>金額</t>
    </r>
    <r>
      <rPr>
        <sz val="9"/>
        <rFont val="ＭＳ 明朝"/>
        <family val="1"/>
        <charset val="128"/>
      </rPr>
      <t>（単位：円）</t>
    </r>
    <rPh sb="0" eb="2">
      <t>キンガク</t>
    </rPh>
    <rPh sb="3" eb="5">
      <t>タンイ</t>
    </rPh>
    <rPh sb="6" eb="7">
      <t>エン</t>
    </rPh>
    <phoneticPr fontId="2"/>
  </si>
  <si>
    <t>合  計</t>
    <rPh sb="0" eb="1">
      <t>ア</t>
    </rPh>
    <rPh sb="3" eb="4">
      <t>ケイ</t>
    </rPh>
    <phoneticPr fontId="2"/>
  </si>
  <si>
    <t>工事事務費（設計・監理）</t>
    <rPh sb="0" eb="2">
      <t>コウジ</t>
    </rPh>
    <rPh sb="2" eb="5">
      <t>ジムヒ</t>
    </rPh>
    <rPh sb="6" eb="8">
      <t>セッケイ</t>
    </rPh>
    <rPh sb="9" eb="11">
      <t>カンリ</t>
    </rPh>
    <phoneticPr fontId="2"/>
  </si>
  <si>
    <t>その他金融機関借入金</t>
    <rPh sb="2" eb="3">
      <t>タ</t>
    </rPh>
    <rPh sb="3" eb="5">
      <t>キンユウ</t>
    </rPh>
    <rPh sb="5" eb="7">
      <t>キカン</t>
    </rPh>
    <rPh sb="7" eb="9">
      <t>カリイレ</t>
    </rPh>
    <rPh sb="9" eb="10">
      <t>キン</t>
    </rPh>
    <phoneticPr fontId="2"/>
  </si>
  <si>
    <t>＊備品購入費、運転資金及び法人事務費については、別途、積算根拠を記載した書類（任意様式）を添付すること。</t>
    <rPh sb="1" eb="3">
      <t>ビヒン</t>
    </rPh>
    <rPh sb="3" eb="6">
      <t>コウニュウヒ</t>
    </rPh>
    <rPh sb="7" eb="9">
      <t>ウンテン</t>
    </rPh>
    <rPh sb="9" eb="11">
      <t>シキン</t>
    </rPh>
    <rPh sb="11" eb="12">
      <t>オヨ</t>
    </rPh>
    <rPh sb="13" eb="15">
      <t>ホウジン</t>
    </rPh>
    <rPh sb="15" eb="17">
      <t>ジム</t>
    </rPh>
    <rPh sb="17" eb="18">
      <t>ヒ</t>
    </rPh>
    <rPh sb="24" eb="26">
      <t>ベット</t>
    </rPh>
    <rPh sb="27" eb="29">
      <t>セキサン</t>
    </rPh>
    <rPh sb="29" eb="31">
      <t>コンキョ</t>
    </rPh>
    <rPh sb="32" eb="34">
      <t>キサイ</t>
    </rPh>
    <rPh sb="36" eb="38">
      <t>ショルイ</t>
    </rPh>
    <rPh sb="39" eb="41">
      <t>ニンイ</t>
    </rPh>
    <rPh sb="41" eb="43">
      <t>ヨウシキ</t>
    </rPh>
    <rPh sb="45" eb="47">
      <t>テンプ</t>
    </rPh>
    <phoneticPr fontId="2"/>
  </si>
  <si>
    <t>借　入　金　計（再掲）</t>
    <rPh sb="0" eb="1">
      <t>シャク</t>
    </rPh>
    <rPh sb="2" eb="3">
      <t>イリ</t>
    </rPh>
    <rPh sb="4" eb="5">
      <t>キン</t>
    </rPh>
    <rPh sb="6" eb="7">
      <t>ケイ</t>
    </rPh>
    <rPh sb="8" eb="10">
      <t>サイケイ</t>
    </rPh>
    <phoneticPr fontId="2"/>
  </si>
  <si>
    <t>事 業 費 合 計（再掲）</t>
    <rPh sb="0" eb="1">
      <t>コト</t>
    </rPh>
    <rPh sb="2" eb="3">
      <t>ギョウ</t>
    </rPh>
    <rPh sb="4" eb="5">
      <t>ヒ</t>
    </rPh>
    <rPh sb="6" eb="7">
      <t>ゴウ</t>
    </rPh>
    <rPh sb="8" eb="9">
      <t>ケイ</t>
    </rPh>
    <rPh sb="10" eb="12">
      <t>サイケイ</t>
    </rPh>
    <phoneticPr fontId="2"/>
  </si>
  <si>
    <t>借入比率</t>
    <rPh sb="0" eb="2">
      <t>カリイレ</t>
    </rPh>
    <rPh sb="2" eb="4">
      <t>ヒリツ</t>
    </rPh>
    <phoneticPr fontId="2"/>
  </si>
  <si>
    <t>借　入　比　率</t>
    <rPh sb="0" eb="1">
      <t>シャク</t>
    </rPh>
    <rPh sb="2" eb="3">
      <t>ニュウ</t>
    </rPh>
    <rPh sb="4" eb="5">
      <t>ヒ</t>
    </rPh>
    <rPh sb="6" eb="7">
      <t>リツ</t>
    </rPh>
    <phoneticPr fontId="2"/>
  </si>
  <si>
    <t>現金預金</t>
    <phoneticPr fontId="2"/>
  </si>
  <si>
    <t>有価証券</t>
    <phoneticPr fontId="2"/>
  </si>
  <si>
    <t>○○積立資産</t>
    <phoneticPr fontId="2"/>
  </si>
  <si>
    <t>(単位　：　円)</t>
  </si>
  <si>
    <t>次期繰越活動増減差額</t>
    <phoneticPr fontId="2"/>
  </si>
  <si>
    <t>備品購入費*</t>
    <rPh sb="0" eb="2">
      <t>ビヒン</t>
    </rPh>
    <rPh sb="2" eb="5">
      <t>コウニュウヒ</t>
    </rPh>
    <phoneticPr fontId="2"/>
  </si>
  <si>
    <t>運転資金*</t>
    <rPh sb="0" eb="2">
      <t>ウンテン</t>
    </rPh>
    <rPh sb="2" eb="4">
      <t>シキン</t>
    </rPh>
    <phoneticPr fontId="2"/>
  </si>
  <si>
    <t>法人事務費*</t>
    <rPh sb="0" eb="2">
      <t>ホウジン</t>
    </rPh>
    <rPh sb="2" eb="4">
      <t>ジム</t>
    </rPh>
    <rPh sb="4" eb="5">
      <t>ヒ</t>
    </rPh>
    <phoneticPr fontId="2"/>
  </si>
  <si>
    <t>Ｂ 既存施設の運営資金（A×1/12）</t>
    <phoneticPr fontId="2"/>
  </si>
  <si>
    <t>Ｃ 現金預金等</t>
    <phoneticPr fontId="2"/>
  </si>
  <si>
    <t>Ｄ 次期繰越活動増減差額等</t>
    <phoneticPr fontId="2"/>
  </si>
  <si>
    <t>Ｅ 充当可能自己資金額</t>
    <phoneticPr fontId="2"/>
  </si>
  <si>
    <t>寄付金</t>
    <rPh sb="0" eb="3">
      <t>キフキン</t>
    </rPh>
    <phoneticPr fontId="2"/>
  </si>
  <si>
    <t>再掲</t>
    <rPh sb="0" eb="1">
      <t>サイ</t>
    </rPh>
    <phoneticPr fontId="2"/>
  </si>
  <si>
    <t>自己資金</t>
    <rPh sb="0" eb="2">
      <t>ジコ</t>
    </rPh>
    <rPh sb="2" eb="4">
      <t>シキン</t>
    </rPh>
    <phoneticPr fontId="2"/>
  </si>
  <si>
    <t>自 己 資 金 計</t>
    <rPh sb="8" eb="9">
      <t>ケイ</t>
    </rPh>
    <phoneticPr fontId="2"/>
  </si>
  <si>
    <t>＜充当可能法人自己資金算出表＞</t>
    <rPh sb="1" eb="3">
      <t>ジュウトウ</t>
    </rPh>
    <rPh sb="3" eb="5">
      <t>カノウ</t>
    </rPh>
    <rPh sb="5" eb="7">
      <t>ホウジン</t>
    </rPh>
    <rPh sb="7" eb="9">
      <t>ジコ</t>
    </rPh>
    <rPh sb="9" eb="11">
      <t>シキン</t>
    </rPh>
    <rPh sb="11" eb="13">
      <t>サンシュツ</t>
    </rPh>
    <rPh sb="13" eb="14">
      <t>ヒョウ</t>
    </rPh>
    <phoneticPr fontId="2"/>
  </si>
  <si>
    <t xml:space="preserve"> 　　　　　　　　　　　　資金計画書      </t>
    <rPh sb="13" eb="14">
      <t>シ</t>
    </rPh>
    <rPh sb="14" eb="15">
      <t>キン</t>
    </rPh>
    <rPh sb="15" eb="16">
      <t>ケイ</t>
    </rPh>
    <rPh sb="16" eb="17">
      <t>ガ</t>
    </rPh>
    <rPh sb="17" eb="18">
      <t>ショ</t>
    </rPh>
    <phoneticPr fontId="2"/>
  </si>
  <si>
    <t xml:space="preserve"> 法人名：</t>
  </si>
  <si>
    <t>寄付金計</t>
    <rPh sb="0" eb="3">
      <t>キフキン</t>
    </rPh>
    <rPh sb="3" eb="4">
      <t>ケイ</t>
    </rPh>
    <phoneticPr fontId="2"/>
  </si>
  <si>
    <t>法人自己資金計＊</t>
    <rPh sb="0" eb="2">
      <t>ホウジン</t>
    </rPh>
    <rPh sb="2" eb="4">
      <t>ジコ</t>
    </rPh>
    <rPh sb="4" eb="6">
      <t>シキン</t>
    </rPh>
    <rPh sb="6" eb="7">
      <t>ケイ</t>
    </rPh>
    <phoneticPr fontId="2"/>
  </si>
  <si>
    <t xml:space="preserve">自己資金 </t>
    <rPh sb="0" eb="1">
      <t>ジ</t>
    </rPh>
    <rPh sb="1" eb="2">
      <t>オノレ</t>
    </rPh>
    <rPh sb="2" eb="3">
      <t>シ</t>
    </rPh>
    <rPh sb="3" eb="4">
      <t>キン</t>
    </rPh>
    <phoneticPr fontId="2"/>
  </si>
  <si>
    <t>用地費（定期借地一時金）</t>
    <rPh sb="0" eb="3">
      <t>ヨウチヒ</t>
    </rPh>
    <rPh sb="4" eb="6">
      <t>テイキ</t>
    </rPh>
    <rPh sb="6" eb="8">
      <t>シャクチ</t>
    </rPh>
    <rPh sb="8" eb="11">
      <t>イチジキン</t>
    </rPh>
    <phoneticPr fontId="2"/>
  </si>
  <si>
    <t>借入金内訳</t>
    <rPh sb="0" eb="2">
      <t>カリイレ</t>
    </rPh>
    <rPh sb="2" eb="3">
      <t>キン</t>
    </rPh>
    <rPh sb="3" eb="5">
      <t>ウチワケ</t>
    </rPh>
    <phoneticPr fontId="2"/>
  </si>
  <si>
    <t>備品
購入費</t>
    <rPh sb="0" eb="2">
      <t>ビヒン</t>
    </rPh>
    <rPh sb="3" eb="5">
      <t>コウニュウ</t>
    </rPh>
    <rPh sb="5" eb="6">
      <t>ヒ</t>
    </rPh>
    <phoneticPr fontId="2"/>
  </si>
  <si>
    <t>運転
資金</t>
    <rPh sb="0" eb="2">
      <t>ウンテン</t>
    </rPh>
    <rPh sb="3" eb="5">
      <t>シキン</t>
    </rPh>
    <phoneticPr fontId="2"/>
  </si>
  <si>
    <t>法人
事務費</t>
    <rPh sb="0" eb="2">
      <t>ホウジン</t>
    </rPh>
    <rPh sb="3" eb="6">
      <t>ジムヒ</t>
    </rPh>
    <phoneticPr fontId="2"/>
  </si>
  <si>
    <t>区補助金（定借）</t>
    <rPh sb="0" eb="1">
      <t>ク</t>
    </rPh>
    <rPh sb="1" eb="4">
      <t>ホジョキン</t>
    </rPh>
    <rPh sb="5" eb="7">
      <t>テイシャク</t>
    </rPh>
    <phoneticPr fontId="2"/>
  </si>
  <si>
    <t>区整備費補助金</t>
    <rPh sb="0" eb="1">
      <t>ク</t>
    </rPh>
    <rPh sb="1" eb="3">
      <t>セイビ</t>
    </rPh>
    <rPh sb="3" eb="4">
      <t>ヒ</t>
    </rPh>
    <rPh sb="4" eb="6">
      <t>ホジョ</t>
    </rPh>
    <rPh sb="6" eb="7">
      <t>キン</t>
    </rPh>
    <phoneticPr fontId="2"/>
  </si>
  <si>
    <t>Fの千円未満切捨</t>
    <phoneticPr fontId="14"/>
  </si>
  <si>
    <t>DとEの少ない額</t>
    <phoneticPr fontId="14"/>
  </si>
  <si>
    <t>G＝Ｆ×10/10</t>
    <phoneticPr fontId="14"/>
  </si>
  <si>
    <t>F</t>
    <phoneticPr fontId="14"/>
  </si>
  <si>
    <t>E</t>
    <phoneticPr fontId="14"/>
  </si>
  <si>
    <t>D</t>
    <phoneticPr fontId="14"/>
  </si>
  <si>
    <t>補助額</t>
    <rPh sb="0" eb="2">
      <t>ホジョ</t>
    </rPh>
    <rPh sb="2" eb="3">
      <t>ガク</t>
    </rPh>
    <phoneticPr fontId="14"/>
  </si>
  <si>
    <t>選定額</t>
    <rPh sb="0" eb="2">
      <t>センテイ</t>
    </rPh>
    <rPh sb="2" eb="3">
      <t>ガク</t>
    </rPh>
    <phoneticPr fontId="14"/>
  </si>
  <si>
    <t>補助基準額</t>
    <rPh sb="0" eb="2">
      <t>ホジョ</t>
    </rPh>
    <rPh sb="2" eb="4">
      <t>キジュン</t>
    </rPh>
    <rPh sb="4" eb="5">
      <t>ガク</t>
    </rPh>
    <phoneticPr fontId="14"/>
  </si>
  <si>
    <t>補助対象の実支出額</t>
    <rPh sb="0" eb="2">
      <t>ホジョ</t>
    </rPh>
    <rPh sb="2" eb="4">
      <t>タイショウ</t>
    </rPh>
    <rPh sb="5" eb="6">
      <t>ジツ</t>
    </rPh>
    <rPh sb="6" eb="8">
      <t>シシュツ</t>
    </rPh>
    <rPh sb="8" eb="9">
      <t>ガク</t>
    </rPh>
    <phoneticPr fontId="14"/>
  </si>
  <si>
    <t>７　補助額</t>
    <rPh sb="2" eb="4">
      <t>ホジョ</t>
    </rPh>
    <rPh sb="4" eb="5">
      <t>ガク</t>
    </rPh>
    <phoneticPr fontId="14"/>
  </si>
  <si>
    <t>※上限は１０億</t>
    <rPh sb="1" eb="3">
      <t>ジョウゲン</t>
    </rPh>
    <rPh sb="6" eb="7">
      <t>オク</t>
    </rPh>
    <phoneticPr fontId="14"/>
  </si>
  <si>
    <t>=</t>
    <phoneticPr fontId="14"/>
  </si>
  <si>
    <t>×</t>
    <phoneticPr fontId="14"/>
  </si>
  <si>
    <t>C</t>
    <phoneticPr fontId="14"/>
  </si>
  <si>
    <t>補助率</t>
    <rPh sb="0" eb="3">
      <t>ホジョリツ</t>
    </rPh>
    <phoneticPr fontId="14"/>
  </si>
  <si>
    <t>補助対象の地積</t>
    <rPh sb="0" eb="2">
      <t>ホジョ</t>
    </rPh>
    <rPh sb="2" eb="4">
      <t>タイショウ</t>
    </rPh>
    <rPh sb="5" eb="7">
      <t>チセキ</t>
    </rPh>
    <phoneticPr fontId="14"/>
  </si>
  <si>
    <t>（補正後）路線価</t>
    <rPh sb="1" eb="3">
      <t>ホセイ</t>
    </rPh>
    <rPh sb="3" eb="4">
      <t>ゴ</t>
    </rPh>
    <rPh sb="5" eb="8">
      <t>ロセンカ</t>
    </rPh>
    <phoneticPr fontId="14"/>
  </si>
  <si>
    <t>６　補助基準額</t>
    <rPh sb="2" eb="4">
      <t>ホジョ</t>
    </rPh>
    <rPh sb="4" eb="6">
      <t>キジュン</t>
    </rPh>
    <rPh sb="6" eb="7">
      <t>ガク</t>
    </rPh>
    <phoneticPr fontId="14"/>
  </si>
  <si>
    <t>端数切捨</t>
    <rPh sb="0" eb="2">
      <t>ハスウ</t>
    </rPh>
    <rPh sb="2" eb="3">
      <t>キ</t>
    </rPh>
    <rPh sb="3" eb="4">
      <t>ス</t>
    </rPh>
    <phoneticPr fontId="14"/>
  </si>
  <si>
    <t>÷</t>
    <phoneticPr fontId="14"/>
  </si>
  <si>
    <t>D=A*C/B</t>
    <phoneticPr fontId="14"/>
  </si>
  <si>
    <t>B</t>
    <phoneticPr fontId="14"/>
  </si>
  <si>
    <t>A</t>
    <phoneticPr fontId="14"/>
  </si>
  <si>
    <t>地積合計</t>
    <rPh sb="0" eb="2">
      <t>チセキ</t>
    </rPh>
    <rPh sb="2" eb="4">
      <t>ゴウケイ</t>
    </rPh>
    <phoneticPr fontId="14"/>
  </si>
  <si>
    <t>本契約の前払い相当額</t>
    <rPh sb="0" eb="3">
      <t>ホンケイヤク</t>
    </rPh>
    <rPh sb="4" eb="6">
      <t>マエバラ</t>
    </rPh>
    <rPh sb="7" eb="9">
      <t>ソウトウ</t>
    </rPh>
    <rPh sb="9" eb="10">
      <t>ガク</t>
    </rPh>
    <phoneticPr fontId="14"/>
  </si>
  <si>
    <t>５　補助対象の実支出額（前払い相当総額のうち補助対象の地積分）</t>
    <rPh sb="2" eb="4">
      <t>ホジョ</t>
    </rPh>
    <rPh sb="4" eb="6">
      <t>タイショウ</t>
    </rPh>
    <rPh sb="7" eb="8">
      <t>ジツ</t>
    </rPh>
    <rPh sb="8" eb="10">
      <t>シシュツ</t>
    </rPh>
    <rPh sb="10" eb="11">
      <t>ガク</t>
    </rPh>
    <rPh sb="12" eb="14">
      <t>マエバラ</t>
    </rPh>
    <rPh sb="15" eb="17">
      <t>ソウトウ</t>
    </rPh>
    <rPh sb="17" eb="19">
      <t>ソウガク</t>
    </rPh>
    <rPh sb="22" eb="24">
      <t>ホジョ</t>
    </rPh>
    <rPh sb="24" eb="26">
      <t>タイショウ</t>
    </rPh>
    <rPh sb="27" eb="28">
      <t>チ</t>
    </rPh>
    <rPh sb="28" eb="29">
      <t>タイチ</t>
    </rPh>
    <rPh sb="29" eb="30">
      <t>ブン</t>
    </rPh>
    <phoneticPr fontId="14"/>
  </si>
  <si>
    <t>合計</t>
    <rPh sb="0" eb="2">
      <t>ゴウケイ</t>
    </rPh>
    <phoneticPr fontId="14"/>
  </si>
  <si>
    <t>補助対象外事業</t>
    <rPh sb="0" eb="2">
      <t>ホジョ</t>
    </rPh>
    <rPh sb="2" eb="5">
      <t>タイショウガイ</t>
    </rPh>
    <rPh sb="5" eb="7">
      <t>ジギョウ</t>
    </rPh>
    <phoneticPr fontId="14"/>
  </si>
  <si>
    <t>C 小数点第3位切捨</t>
    <phoneticPr fontId="14"/>
  </si>
  <si>
    <t>補助対象事業</t>
    <rPh sb="0" eb="2">
      <t>ホジョ</t>
    </rPh>
    <rPh sb="2" eb="4">
      <t>タイショウ</t>
    </rPh>
    <rPh sb="4" eb="6">
      <t>ジギョウ</t>
    </rPh>
    <phoneticPr fontId="14"/>
  </si>
  <si>
    <t>地積</t>
    <rPh sb="0" eb="2">
      <t>チセキ</t>
    </rPh>
    <phoneticPr fontId="14"/>
  </si>
  <si>
    <t>建物延床面積</t>
    <rPh sb="0" eb="2">
      <t>タテモノ</t>
    </rPh>
    <rPh sb="2" eb="3">
      <t>ノ</t>
    </rPh>
    <rPh sb="3" eb="4">
      <t>ユカ</t>
    </rPh>
    <rPh sb="4" eb="6">
      <t>メンセキ</t>
    </rPh>
    <phoneticPr fontId="14"/>
  </si>
  <si>
    <t>施設種別</t>
    <rPh sb="0" eb="2">
      <t>シセツ</t>
    </rPh>
    <rPh sb="2" eb="4">
      <t>シュベツ</t>
    </rPh>
    <phoneticPr fontId="14"/>
  </si>
  <si>
    <t>㎡</t>
    <phoneticPr fontId="14"/>
  </si>
  <si>
    <t>地積合計</t>
    <rPh sb="0" eb="1">
      <t>チ</t>
    </rPh>
    <rPh sb="1" eb="2">
      <t>セキ</t>
    </rPh>
    <rPh sb="2" eb="4">
      <t>ゴウケイ</t>
    </rPh>
    <phoneticPr fontId="14"/>
  </si>
  <si>
    <t>所在地地番
（区市町村から記入）</t>
    <rPh sb="0" eb="3">
      <t>ショザイチ</t>
    </rPh>
    <rPh sb="3" eb="5">
      <t>チバン</t>
    </rPh>
    <rPh sb="7" eb="8">
      <t>ク</t>
    </rPh>
    <rPh sb="8" eb="11">
      <t>シチョウソン</t>
    </rPh>
    <rPh sb="13" eb="15">
      <t>キニュウ</t>
    </rPh>
    <phoneticPr fontId="14"/>
  </si>
  <si>
    <t>対　象　地</t>
    <rPh sb="0" eb="1">
      <t>タイ</t>
    </rPh>
    <rPh sb="2" eb="3">
      <t>ゾウ</t>
    </rPh>
    <rPh sb="4" eb="5">
      <t>チ</t>
    </rPh>
    <phoneticPr fontId="14"/>
  </si>
  <si>
    <t>4　対象地積の算出</t>
    <phoneticPr fontId="14"/>
  </si>
  <si>
    <t>　　（例）保証金・権利金等</t>
    <rPh sb="3" eb="4">
      <t>レイ</t>
    </rPh>
    <rPh sb="5" eb="8">
      <t>ホショウキン</t>
    </rPh>
    <rPh sb="9" eb="12">
      <t>ケンリキン</t>
    </rPh>
    <rPh sb="12" eb="13">
      <t>ナド</t>
    </rPh>
    <phoneticPr fontId="14"/>
  </si>
  <si>
    <t>円</t>
    <rPh sb="0" eb="1">
      <t>エン</t>
    </rPh>
    <phoneticPr fontId="14"/>
  </si>
  <si>
    <t>3　一時金のうち、前払い賃料としての性格を有さないもの</t>
    <rPh sb="2" eb="5">
      <t>イチジキン</t>
    </rPh>
    <rPh sb="9" eb="11">
      <t>マエバラ</t>
    </rPh>
    <rPh sb="12" eb="14">
      <t>チンリョウ</t>
    </rPh>
    <rPh sb="18" eb="20">
      <t>セイカク</t>
    </rPh>
    <rPh sb="21" eb="22">
      <t>ユウ</t>
    </rPh>
    <phoneticPr fontId="14"/>
  </si>
  <si>
    <t>2　一時金のうち、前払い賃料としての性格を有するもの</t>
    <rPh sb="2" eb="5">
      <t>イチジキン</t>
    </rPh>
    <rPh sb="9" eb="11">
      <t>マエバラ</t>
    </rPh>
    <rPh sb="12" eb="14">
      <t>チンリョウ</t>
    </rPh>
    <rPh sb="18" eb="20">
      <t>セイカク</t>
    </rPh>
    <rPh sb="21" eb="22">
      <t>ユウ</t>
    </rPh>
    <phoneticPr fontId="14"/>
  </si>
  <si>
    <t>1　契約期間の賃料総額</t>
    <rPh sb="2" eb="4">
      <t>ケイヤク</t>
    </rPh>
    <rPh sb="4" eb="6">
      <t>キカン</t>
    </rPh>
    <rPh sb="7" eb="9">
      <t>チンリョウ</t>
    </rPh>
    <rPh sb="9" eb="11">
      <t>ソウガク</t>
    </rPh>
    <rPh sb="10" eb="11">
      <t>ガク</t>
    </rPh>
    <phoneticPr fontId="14"/>
  </si>
  <si>
    <t>※色付きのセルのみ入力</t>
    <rPh sb="1" eb="2">
      <t>イロ</t>
    </rPh>
    <rPh sb="2" eb="3">
      <t>ツ</t>
    </rPh>
    <rPh sb="9" eb="11">
      <t>ニュウリョク</t>
    </rPh>
    <phoneticPr fontId="14"/>
  </si>
  <si>
    <t>法人名：</t>
    <rPh sb="0" eb="2">
      <t>ホウジン</t>
    </rPh>
    <rPh sb="2" eb="3">
      <t>メイ</t>
    </rPh>
    <phoneticPr fontId="14"/>
  </si>
  <si>
    <t>【定期借地権の一時金に対する補助額の算出】</t>
    <rPh sb="1" eb="5">
      <t>テイキシャクチ</t>
    </rPh>
    <rPh sb="5" eb="6">
      <t>ケン</t>
    </rPh>
    <rPh sb="7" eb="10">
      <t>イチジキン</t>
    </rPh>
    <rPh sb="11" eb="12">
      <t>タイ</t>
    </rPh>
    <rPh sb="14" eb="16">
      <t>ホジョ</t>
    </rPh>
    <rPh sb="16" eb="17">
      <t>ガク</t>
    </rPh>
    <rPh sb="18" eb="20">
      <t>サンシュツ</t>
    </rPh>
    <phoneticPr fontId="14"/>
  </si>
  <si>
    <t>Ａ　年間事業費（４決算・資金収支計算書・事業活動収入計）</t>
    <phoneticPr fontId="2"/>
  </si>
  <si>
    <t>施設
整備費</t>
    <rPh sb="0" eb="2">
      <t>シセツ</t>
    </rPh>
    <rPh sb="3" eb="6">
      <t>セイビヒ</t>
    </rPh>
    <phoneticPr fontId="2"/>
  </si>
  <si>
    <t>認知症高齢者グループホーム</t>
    <rPh sb="0" eb="6">
      <t>ニンチショウコウレイシャ</t>
    </rPh>
    <phoneticPr fontId="14"/>
  </si>
  <si>
    <t>小規模多機能型居宅介護</t>
    <rPh sb="0" eb="11">
      <t>ショウキボタキノウガタキョタクカイゴ</t>
    </rPh>
    <phoneticPr fontId="14"/>
  </si>
  <si>
    <t>認知症高齢者グループホーム</t>
    <rPh sb="0" eb="3">
      <t>ニンチショウ</t>
    </rPh>
    <rPh sb="3" eb="6">
      <t>コウレイシャ</t>
    </rPh>
    <phoneticPr fontId="2"/>
  </si>
  <si>
    <t>小規模多機能型居宅介護</t>
    <rPh sb="0" eb="3">
      <t>ショウキボ</t>
    </rPh>
    <rPh sb="3" eb="7">
      <t>タキノウガタ</t>
    </rPh>
    <rPh sb="7" eb="9">
      <t>キョタク</t>
    </rPh>
    <rPh sb="9" eb="11">
      <t>カイゴ</t>
    </rPh>
    <phoneticPr fontId="2"/>
  </si>
  <si>
    <t>地域交流スペース</t>
    <rPh sb="0" eb="2">
      <t>チイキ</t>
    </rPh>
    <rPh sb="2" eb="4">
      <t>コウリュウ</t>
    </rPh>
    <phoneticPr fontId="2"/>
  </si>
  <si>
    <r>
      <rPr>
        <sz val="9"/>
        <rFont val="ＭＳ 明朝"/>
        <family val="1"/>
        <charset val="128"/>
      </rPr>
      <t>認知症高齢者グループホーム</t>
    </r>
    <r>
      <rPr>
        <sz val="10"/>
        <rFont val="ＭＳ 明朝"/>
        <family val="1"/>
        <charset val="128"/>
      </rPr>
      <t xml:space="preserve">
</t>
    </r>
    <r>
      <rPr>
        <sz val="9"/>
        <rFont val="ＭＳ 明朝"/>
        <family val="1"/>
        <charset val="128"/>
      </rPr>
      <t>（単位：円）</t>
    </r>
    <rPh sb="0" eb="3">
      <t>ニンチショウ</t>
    </rPh>
    <rPh sb="3" eb="6">
      <t>コウレイシャ</t>
    </rPh>
    <rPh sb="15" eb="17">
      <t>タンイ</t>
    </rPh>
    <rPh sb="18" eb="19">
      <t>エン</t>
    </rPh>
    <phoneticPr fontId="2"/>
  </si>
  <si>
    <r>
      <rPr>
        <sz val="9"/>
        <rFont val="ＭＳ 明朝"/>
        <family val="1"/>
        <charset val="128"/>
      </rPr>
      <t>小規模多機能型居宅介護</t>
    </r>
    <r>
      <rPr>
        <sz val="10"/>
        <rFont val="ＭＳ 明朝"/>
        <family val="1"/>
        <charset val="128"/>
      </rPr>
      <t xml:space="preserve">
</t>
    </r>
    <r>
      <rPr>
        <sz val="9"/>
        <rFont val="ＭＳ 明朝"/>
        <family val="1"/>
        <charset val="128"/>
      </rPr>
      <t>（単位：円）</t>
    </r>
    <rPh sb="13" eb="15">
      <t>タンイ</t>
    </rPh>
    <rPh sb="16" eb="17">
      <t>エン</t>
    </rPh>
    <phoneticPr fontId="2"/>
  </si>
  <si>
    <r>
      <t xml:space="preserve">地域交流スペース
</t>
    </r>
    <r>
      <rPr>
        <sz val="9"/>
        <rFont val="ＭＳ 明朝"/>
        <family val="1"/>
        <charset val="128"/>
      </rPr>
      <t>（単位：円）</t>
    </r>
    <rPh sb="0" eb="2">
      <t>チイキ</t>
    </rPh>
    <rPh sb="2" eb="4">
      <t>コウリュウ</t>
    </rPh>
    <rPh sb="10" eb="12">
      <t>タンイ</t>
    </rPh>
    <rPh sb="13" eb="14">
      <t>エン</t>
    </rPh>
    <phoneticPr fontId="2"/>
  </si>
  <si>
    <t>用地費</t>
    <phoneticPr fontId="2"/>
  </si>
  <si>
    <t>施設
整備費</t>
    <phoneticPr fontId="2"/>
  </si>
  <si>
    <t>地密</t>
    <phoneticPr fontId="2"/>
  </si>
  <si>
    <t>認知症GH</t>
    <phoneticPr fontId="2"/>
  </si>
  <si>
    <t>＊【法人自己資金計の算出方法】
　当該計画に充当できる法人自己資金の合計は、令和６年度決算書上の余剰金であるが、既存施設の運営に支障を来
　たすことを避けるため、東京都の補助を活用する場合には余剰金全額を充当することが認められていない。
　そのため自己資金については、以下の手順にて算出し、その額を超えないこと。
（手順１）「Ｂ　既存施設の運営資金」を算出する。
　・「Ｂ　既存施設の運営資金」は、既存施設の「Ａ　年間事業費」の１２分の１とする。
　・「Ａ　年間事業費」は、「令和６年度決算書の資金収支計算書・事業活動収入計」とする。
（手順２）「Ｅ　充当可能自己資金額」を算出する。
　・「Ｅ　充当可能自己資金額」は、令和６年度決算書の貸借対照表における「Ｃ　現金預金等」と「Ｄ　次期繰越
　　活動増減差額等」とを比較して少ないほうの額から、「Ｂ　既存施設の運営資金」を控除した額を上限とする。
　・現金預金等とは、現金預金、有価証券及び今回の施設整備にあたり取崩し可能な積立資産をいう。
　・次期繰越活動増減差額等とは、次期繰越活動増減差額及び今回の施設整備にあたり取崩し可能な積立金をいう。</t>
    <rPh sb="2" eb="4">
      <t>ホウジン</t>
    </rPh>
    <rPh sb="4" eb="6">
      <t>ジコ</t>
    </rPh>
    <rPh sb="6" eb="8">
      <t>シキン</t>
    </rPh>
    <rPh sb="8" eb="9">
      <t>ケイ</t>
    </rPh>
    <rPh sb="10" eb="12">
      <t>サンシュツ</t>
    </rPh>
    <rPh sb="12" eb="14">
      <t>ホウホウ</t>
    </rPh>
    <rPh sb="27" eb="29">
      <t>ホウジン</t>
    </rPh>
    <rPh sb="34" eb="36">
      <t>ゴウケイ</t>
    </rPh>
    <rPh sb="38" eb="40">
      <t>レイワ</t>
    </rPh>
    <rPh sb="134" eb="136">
      <t>イカ</t>
    </rPh>
    <rPh sb="137" eb="139">
      <t>テジュン</t>
    </rPh>
    <rPh sb="147" eb="148">
      <t>ガク</t>
    </rPh>
    <rPh sb="149" eb="150">
      <t>コ</t>
    </rPh>
    <rPh sb="350" eb="351">
      <t>カツ</t>
    </rPh>
    <phoneticPr fontId="2"/>
  </si>
  <si>
    <r>
      <t xml:space="preserve">地域交流スペース
</t>
    </r>
    <r>
      <rPr>
        <sz val="9"/>
        <rFont val="ＭＳ 明朝"/>
        <family val="1"/>
        <charset val="128"/>
      </rPr>
      <t>（単位：円）</t>
    </r>
    <rPh sb="10" eb="12">
      <t>タンイ</t>
    </rPh>
    <rPh sb="13" eb="14">
      <t>エン</t>
    </rPh>
    <phoneticPr fontId="2"/>
  </si>
  <si>
    <t>その他事業計
(小規模多機能居宅介護、地域交流スペース、任意事業）</t>
    <rPh sb="2" eb="3">
      <t>タ</t>
    </rPh>
    <rPh sb="3" eb="5">
      <t>ジギョウ</t>
    </rPh>
    <rPh sb="5" eb="6">
      <t>ケイ</t>
    </rPh>
    <rPh sb="8" eb="11">
      <t>ショウキボ</t>
    </rPh>
    <rPh sb="11" eb="14">
      <t>タキノウ</t>
    </rPh>
    <rPh sb="14" eb="16">
      <t>キョタク</t>
    </rPh>
    <rPh sb="16" eb="18">
      <t>カイゴ</t>
    </rPh>
    <rPh sb="19" eb="21">
      <t>チイキ</t>
    </rPh>
    <rPh sb="21" eb="23">
      <t>コウリュウ</t>
    </rPh>
    <rPh sb="28" eb="30">
      <t>ニンイ</t>
    </rPh>
    <rPh sb="30" eb="32">
      <t>ジギョウ</t>
    </rPh>
    <phoneticPr fontId="14"/>
  </si>
  <si>
    <t>その他事業計
（認知症高齢者グループホーム、地域交流スペース、任意事業）</t>
    <rPh sb="2" eb="3">
      <t>タ</t>
    </rPh>
    <rPh sb="3" eb="5">
      <t>ジギョウ</t>
    </rPh>
    <rPh sb="5" eb="6">
      <t>ケイ</t>
    </rPh>
    <rPh sb="8" eb="11">
      <t>ニンチショウ</t>
    </rPh>
    <rPh sb="11" eb="14">
      <t>コウレイシャ</t>
    </rPh>
    <rPh sb="22" eb="24">
      <t>チイキ</t>
    </rPh>
    <rPh sb="24" eb="26">
      <t>コウリュウ</t>
    </rPh>
    <rPh sb="31" eb="33">
      <t>ニンイ</t>
    </rPh>
    <rPh sb="33" eb="35">
      <t>ジギョウ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</si>
</sst>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quot;¥&quot;#,##0;[Red]&quot;¥&quot;\-#,##0"/>
    <numFmt numFmtId="176" formatCode="#,##0&quot;円&quot;"/>
    <numFmt numFmtId="177" formatCode="#,##0&quot;㎡&quot;"/>
    <numFmt numFmtId="178" formatCode="0.0%"/>
    <numFmt numFmtId="179" formatCode="0_);[Red]\(0\)"/>
    <numFmt numFmtId="180" formatCode="#,##0.00&quot;㎡&quot;"/>
    <numFmt numFmtId="181" formatCode="#,###"/>
    <numFmt numFmtId="182" formatCode="#.##%"/>
    <numFmt numFmtId="183" formatCode="#,###&quot;円&quot;"/>
    <numFmt numFmtId="184" formatCode="#,##0&quot;円/㎡&quot;"/>
    <numFmt numFmtId="185" formatCode="0&quot;億&quot;"/>
  </numFmts>
  <fonts count="26">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6"/>
      <name val="ＭＳ 明朝"/>
      <family val="1"/>
      <charset val="128"/>
    </font>
    <font>
      <b/>
      <sz val="11"/>
      <name val="ＭＳ 明朝"/>
      <family val="1"/>
      <charset val="128"/>
    </font>
    <font>
      <sz val="10"/>
      <name val="ＭＳ 明朝"/>
      <family val="1"/>
      <charset val="128"/>
    </font>
    <font>
      <sz val="9"/>
      <name val="ＭＳ 明朝"/>
      <family val="1"/>
      <charset val="128"/>
    </font>
    <font>
      <b/>
      <sz val="18"/>
      <name val="ＭＳ ゴシック"/>
      <family val="3"/>
      <charset val="128"/>
    </font>
    <font>
      <sz val="18"/>
      <name val="ＭＳ Ｐゴシック"/>
      <family val="3"/>
      <charset val="128"/>
    </font>
    <font>
      <sz val="11"/>
      <name val="ＭＳ Ｐ明朝"/>
      <family val="1"/>
      <charset val="128"/>
    </font>
    <font>
      <sz val="11"/>
      <name val="ＭＳ Ｐゴシック"/>
      <family val="3"/>
    </font>
    <font>
      <b/>
      <sz val="11"/>
      <name val="ＭＳ Ｐゴシック"/>
      <family val="3"/>
    </font>
    <font>
      <sz val="6"/>
      <name val="ＭＳ Ｐゴシック"/>
      <family val="3"/>
    </font>
    <font>
      <b/>
      <sz val="16"/>
      <name val="ＭＳ Ｐゴシック"/>
      <family val="3"/>
    </font>
    <font>
      <b/>
      <sz val="14"/>
      <name val="ＭＳ Ｐゴシック"/>
      <family val="3"/>
    </font>
    <font>
      <sz val="14"/>
      <name val="ＭＳ Ｐゴシック"/>
      <family val="3"/>
    </font>
    <font>
      <sz val="9"/>
      <name val="ＭＳ Ｐゴシック"/>
      <family val="3"/>
    </font>
    <font>
      <i/>
      <sz val="14"/>
      <name val="ＭＳ Ｐゴシック"/>
      <family val="3"/>
    </font>
    <font>
      <sz val="10"/>
      <name val="ＭＳ Ｐゴシック"/>
      <family val="3"/>
    </font>
    <font>
      <i/>
      <sz val="9"/>
      <name val="ＭＳ Ｐゴシック"/>
      <family val="3"/>
    </font>
    <font>
      <u/>
      <sz val="11"/>
      <name val="ＭＳ Ｐゴシック"/>
      <family val="3"/>
    </font>
    <font>
      <b/>
      <sz val="9"/>
      <color indexed="81"/>
      <name val="MS P ゴシック"/>
      <family val="3"/>
      <charset val="128"/>
    </font>
    <font>
      <sz val="11"/>
      <color theme="0" tint="-0.24994659260841701"/>
      <name val="ＭＳ Ｐゴシック"/>
      <family val="3"/>
      <charset val="128"/>
    </font>
    <font>
      <i/>
      <sz val="9"/>
      <name val="ＭＳ Ｐゴシック"/>
      <family val="3"/>
      <charset val="128"/>
    </font>
  </fonts>
  <fills count="4">
    <fill>
      <patternFill patternType="none"/>
    </fill>
    <fill>
      <patternFill patternType="gray125"/>
    </fill>
    <fill>
      <patternFill patternType="solid">
        <fgColor indexed="27"/>
        <bgColor indexed="64"/>
      </patternFill>
    </fill>
    <fill>
      <patternFill patternType="solid">
        <fgColor rgb="FFFFFF9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6" fontId="1" fillId="0" borderId="0" applyFont="0" applyFill="0" applyBorder="0" applyAlignment="0" applyProtection="0">
      <alignment vertical="center"/>
    </xf>
    <xf numFmtId="0" fontId="12" fillId="0" borderId="0">
      <alignment vertical="center"/>
    </xf>
  </cellStyleXfs>
  <cellXfs count="348">
    <xf numFmtId="0" fontId="0" fillId="0" borderId="0" xfId="0">
      <alignment vertical="center"/>
    </xf>
    <xf numFmtId="38" fontId="5" fillId="0" borderId="0" xfId="1" applyFont="1">
      <alignment vertical="center"/>
    </xf>
    <xf numFmtId="38" fontId="3" fillId="0" borderId="0" xfId="1" applyFont="1">
      <alignment vertical="center"/>
    </xf>
    <xf numFmtId="38" fontId="3" fillId="0" borderId="0" xfId="1" applyFont="1" applyAlignment="1">
      <alignment horizontal="right" vertical="center"/>
    </xf>
    <xf numFmtId="38" fontId="3" fillId="0" borderId="0" xfId="1" applyFont="1" applyFill="1" applyBorder="1" applyAlignment="1">
      <alignment horizontal="center" vertical="center" textRotation="255"/>
    </xf>
    <xf numFmtId="38" fontId="3" fillId="0" borderId="0" xfId="1" applyFont="1" applyFill="1" applyBorder="1" applyAlignment="1">
      <alignment horizontal="center" vertical="center"/>
    </xf>
    <xf numFmtId="38" fontId="6" fillId="0" borderId="0" xfId="1" applyFont="1" applyFill="1" applyBorder="1" applyAlignment="1">
      <alignment horizontal="center" vertical="center"/>
    </xf>
    <xf numFmtId="38" fontId="3" fillId="0" borderId="0" xfId="1" applyFont="1" applyFill="1" applyBorder="1">
      <alignment vertical="center"/>
    </xf>
    <xf numFmtId="38" fontId="3" fillId="0" borderId="0" xfId="1" applyFont="1" applyFill="1">
      <alignment vertical="center"/>
    </xf>
    <xf numFmtId="38" fontId="3" fillId="0" borderId="0" xfId="1" applyFont="1" applyFill="1" applyAlignment="1">
      <alignment vertical="center"/>
    </xf>
    <xf numFmtId="38" fontId="3" fillId="0" borderId="0" xfId="1" applyFont="1" applyAlignment="1">
      <alignment vertical="center"/>
    </xf>
    <xf numFmtId="38" fontId="4" fillId="0" borderId="0" xfId="1" applyFont="1">
      <alignment vertical="center"/>
    </xf>
    <xf numFmtId="38" fontId="3" fillId="0" borderId="1" xfId="1" applyFont="1" applyFill="1" applyBorder="1" applyAlignment="1">
      <alignment horizontal="right" vertical="center" shrinkToFit="1"/>
    </xf>
    <xf numFmtId="10" fontId="3" fillId="0" borderId="1" xfId="1" applyNumberFormat="1" applyFont="1" applyBorder="1" applyAlignment="1">
      <alignment vertical="center" shrinkToFit="1"/>
    </xf>
    <xf numFmtId="38" fontId="3" fillId="0" borderId="2" xfId="1" applyFont="1" applyBorder="1" applyAlignment="1">
      <alignment horizontal="center" vertical="center" shrinkToFit="1"/>
    </xf>
    <xf numFmtId="0" fontId="1" fillId="0" borderId="2" xfId="0" applyFont="1" applyBorder="1" applyAlignment="1">
      <alignment horizontal="center" vertical="center" shrinkToFit="1"/>
    </xf>
    <xf numFmtId="177" fontId="3" fillId="0" borderId="2" xfId="1" applyNumberFormat="1" applyFont="1" applyBorder="1" applyAlignment="1">
      <alignment vertical="center" shrinkToFit="1"/>
    </xf>
    <xf numFmtId="177" fontId="3" fillId="0" borderId="2" xfId="1" applyNumberFormat="1" applyFont="1" applyBorder="1" applyAlignment="1">
      <alignment vertical="center" wrapText="1" shrinkToFit="1"/>
    </xf>
    <xf numFmtId="10" fontId="3" fillId="0" borderId="1" xfId="1" applyNumberFormat="1" applyFont="1" applyFill="1" applyBorder="1" applyAlignment="1">
      <alignment horizontal="right" vertical="center" shrinkToFit="1"/>
    </xf>
    <xf numFmtId="38" fontId="3" fillId="0" borderId="3" xfId="1" applyFont="1" applyFill="1" applyBorder="1" applyAlignment="1">
      <alignment vertical="center"/>
    </xf>
    <xf numFmtId="10" fontId="3" fillId="3" borderId="1" xfId="1" applyNumberFormat="1" applyFont="1" applyFill="1" applyBorder="1" applyAlignment="1">
      <alignment horizontal="right" vertical="center" shrinkToFit="1"/>
    </xf>
    <xf numFmtId="38" fontId="3" fillId="0" borderId="0" xfId="1" applyFont="1" applyFill="1" applyBorder="1" applyAlignment="1">
      <alignment vertical="center"/>
    </xf>
    <xf numFmtId="38" fontId="3" fillId="0" borderId="0" xfId="1" applyFont="1" applyFill="1" applyBorder="1" applyAlignment="1">
      <alignment horizontal="left" vertical="center" shrinkToFit="1"/>
    </xf>
    <xf numFmtId="38" fontId="3" fillId="0" borderId="0" xfId="1" applyFont="1" applyFill="1" applyBorder="1" applyAlignment="1">
      <alignment horizontal="right" vertical="center" shrinkToFit="1"/>
    </xf>
    <xf numFmtId="10" fontId="3" fillId="0" borderId="0" xfId="1" applyNumberFormat="1" applyFont="1" applyFill="1" applyBorder="1" applyAlignment="1">
      <alignment horizontal="right" vertical="center" shrinkToFit="1"/>
    </xf>
    <xf numFmtId="0" fontId="0" fillId="0" borderId="4" xfId="0" applyBorder="1" applyAlignment="1">
      <alignment vertical="center"/>
    </xf>
    <xf numFmtId="0" fontId="0" fillId="0" borderId="5" xfId="0" applyBorder="1" applyAlignment="1">
      <alignment vertical="center"/>
    </xf>
    <xf numFmtId="38" fontId="3" fillId="3" borderId="3" xfId="1" applyFont="1" applyFill="1" applyBorder="1" applyAlignment="1">
      <alignment vertical="center"/>
    </xf>
    <xf numFmtId="38" fontId="3" fillId="3" borderId="4" xfId="1" applyFont="1" applyFill="1" applyBorder="1" applyAlignment="1">
      <alignment vertical="center"/>
    </xf>
    <xf numFmtId="38" fontId="3" fillId="3" borderId="5" xfId="1" applyFont="1" applyFill="1" applyBorder="1" applyAlignment="1">
      <alignment vertical="center"/>
    </xf>
    <xf numFmtId="0" fontId="0" fillId="0" borderId="0" xfId="0" applyBorder="1" applyAlignment="1">
      <alignment vertical="center"/>
    </xf>
    <xf numFmtId="0" fontId="0" fillId="0" borderId="6" xfId="0" applyBorder="1" applyAlignment="1">
      <alignment horizontal="left" vertical="center" shrinkToFit="1"/>
    </xf>
    <xf numFmtId="38" fontId="3" fillId="0" borderId="7" xfId="1" applyFont="1" applyBorder="1" applyAlignment="1">
      <alignment horizontal="left" vertical="center"/>
    </xf>
    <xf numFmtId="38" fontId="3" fillId="0" borderId="0" xfId="1" applyFont="1" applyBorder="1" applyAlignment="1">
      <alignment vertical="center" wrapText="1"/>
    </xf>
    <xf numFmtId="38" fontId="9" fillId="0" borderId="0" xfId="1" applyFont="1" applyBorder="1" applyAlignment="1">
      <alignment vertical="center"/>
    </xf>
    <xf numFmtId="38" fontId="3" fillId="3" borderId="1" xfId="1" applyFont="1" applyFill="1" applyBorder="1" applyAlignment="1">
      <alignment horizontal="center" vertical="center" shrinkToFit="1"/>
    </xf>
    <xf numFmtId="38" fontId="3" fillId="0" borderId="3" xfId="1" applyFont="1" applyFill="1" applyBorder="1" applyAlignment="1">
      <alignment vertical="center" shrinkToFit="1"/>
    </xf>
    <xf numFmtId="38" fontId="3" fillId="0" borderId="8" xfId="1" applyFont="1" applyBorder="1" applyAlignment="1">
      <alignment vertical="center"/>
    </xf>
    <xf numFmtId="6" fontId="3" fillId="0" borderId="0" xfId="3" applyFont="1">
      <alignment vertical="center"/>
    </xf>
    <xf numFmtId="181" fontId="3" fillId="0" borderId="1" xfId="1" applyNumberFormat="1" applyFont="1" applyFill="1" applyBorder="1" applyAlignment="1">
      <alignment horizontal="right" vertical="center" shrinkToFit="1"/>
    </xf>
    <xf numFmtId="181" fontId="3" fillId="3" borderId="1" xfId="1" applyNumberFormat="1" applyFont="1" applyFill="1" applyBorder="1" applyAlignment="1">
      <alignment horizontal="right" vertical="center" shrinkToFit="1"/>
    </xf>
    <xf numFmtId="182" fontId="3" fillId="0" borderId="1" xfId="1" applyNumberFormat="1" applyFont="1" applyFill="1" applyBorder="1" applyAlignment="1">
      <alignment horizontal="right" vertical="center" shrinkToFit="1"/>
    </xf>
    <xf numFmtId="38" fontId="3" fillId="0" borderId="0" xfId="1" applyFont="1" applyFill="1" applyBorder="1" applyAlignment="1">
      <alignment vertical="center" textRotation="255"/>
    </xf>
    <xf numFmtId="180" fontId="3" fillId="0" borderId="1" xfId="1" applyNumberFormat="1" applyFont="1" applyBorder="1" applyAlignment="1" applyProtection="1">
      <alignment vertical="center" wrapText="1" shrinkToFit="1"/>
      <protection locked="0"/>
    </xf>
    <xf numFmtId="180" fontId="3" fillId="0" borderId="1" xfId="1" applyNumberFormat="1" applyFont="1" applyBorder="1" applyAlignment="1" applyProtection="1">
      <alignment vertical="center" shrinkToFit="1"/>
      <protection locked="0"/>
    </xf>
    <xf numFmtId="38" fontId="3" fillId="0" borderId="1" xfId="1" applyFont="1" applyFill="1" applyBorder="1" applyAlignment="1" applyProtection="1">
      <alignment horizontal="right" vertical="center" shrinkToFit="1"/>
      <protection locked="0"/>
    </xf>
    <xf numFmtId="181" fontId="3" fillId="0" borderId="1" xfId="1" applyNumberFormat="1" applyFont="1" applyFill="1" applyBorder="1" applyAlignment="1" applyProtection="1">
      <alignment horizontal="right" vertical="center" shrinkToFit="1"/>
    </xf>
    <xf numFmtId="0" fontId="3" fillId="0" borderId="8" xfId="0" applyFont="1" applyBorder="1" applyAlignment="1" applyProtection="1">
      <alignment vertical="center"/>
      <protection locked="0"/>
    </xf>
    <xf numFmtId="0" fontId="10" fillId="0" borderId="8" xfId="0" applyFont="1" applyBorder="1" applyAlignment="1" applyProtection="1">
      <alignment vertical="center"/>
      <protection locked="0"/>
    </xf>
    <xf numFmtId="38" fontId="3" fillId="3" borderId="1" xfId="1" applyFont="1" applyFill="1" applyBorder="1" applyAlignment="1" applyProtection="1">
      <alignment horizontal="center" vertical="center" shrinkToFit="1"/>
      <protection locked="0"/>
    </xf>
    <xf numFmtId="38" fontId="7" fillId="3" borderId="1" xfId="1" applyFont="1" applyFill="1" applyBorder="1" applyAlignment="1" applyProtection="1">
      <alignment horizontal="center" vertical="center" wrapText="1" shrinkToFit="1"/>
      <protection locked="0"/>
    </xf>
    <xf numFmtId="3" fontId="3" fillId="0" borderId="3" xfId="1" applyNumberFormat="1" applyFont="1" applyFill="1" applyBorder="1" applyAlignment="1" applyProtection="1">
      <alignment vertical="center" shrinkToFit="1"/>
      <protection locked="0"/>
    </xf>
    <xf numFmtId="3" fontId="3" fillId="0" borderId="5" xfId="1" applyNumberFormat="1" applyFont="1" applyFill="1" applyBorder="1" applyAlignment="1" applyProtection="1">
      <alignment vertical="center" shrinkToFit="1"/>
      <protection locked="0"/>
    </xf>
    <xf numFmtId="38" fontId="3" fillId="0" borderId="5" xfId="1" applyFont="1" applyFill="1" applyBorder="1" applyAlignment="1">
      <alignment vertical="center" shrinkToFit="1"/>
    </xf>
    <xf numFmtId="0" fontId="12" fillId="0" borderId="0" xfId="4" applyAlignment="1">
      <alignment vertical="center"/>
    </xf>
    <xf numFmtId="0" fontId="24" fillId="0" borderId="0" xfId="4" applyFont="1" applyAlignment="1">
      <alignment vertical="center"/>
    </xf>
    <xf numFmtId="12" fontId="24" fillId="0" borderId="0" xfId="4" applyNumberFormat="1" applyFont="1" applyAlignment="1">
      <alignment vertical="center"/>
    </xf>
    <xf numFmtId="0" fontId="12" fillId="0" borderId="0" xfId="4" applyFont="1" applyAlignment="1">
      <alignment vertical="center"/>
    </xf>
    <xf numFmtId="0" fontId="12" fillId="0" borderId="0" xfId="4" applyFont="1" applyAlignment="1">
      <alignment horizontal="center" vertical="center"/>
    </xf>
    <xf numFmtId="38" fontId="0" fillId="0" borderId="0" xfId="2" applyFont="1" applyAlignment="1">
      <alignment horizontal="right" vertical="center"/>
    </xf>
    <xf numFmtId="38" fontId="0" fillId="0" borderId="0" xfId="2" applyFont="1" applyAlignment="1">
      <alignment horizontal="center" vertical="center"/>
    </xf>
    <xf numFmtId="179" fontId="12" fillId="0" borderId="0" xfId="4" applyNumberFormat="1" applyFont="1" applyAlignment="1">
      <alignment horizontal="center" vertical="center"/>
    </xf>
    <xf numFmtId="0" fontId="12" fillId="0" borderId="0" xfId="4" applyFont="1" applyBorder="1" applyAlignment="1">
      <alignment vertical="center"/>
    </xf>
    <xf numFmtId="0" fontId="12" fillId="0" borderId="0" xfId="4" applyFont="1" applyBorder="1" applyAlignment="1">
      <alignment vertical="center" wrapText="1"/>
    </xf>
    <xf numFmtId="0" fontId="13" fillId="0" borderId="0" xfId="4" applyFont="1" applyBorder="1" applyAlignment="1">
      <alignment vertical="center"/>
    </xf>
    <xf numFmtId="0" fontId="12" fillId="0" borderId="0" xfId="4" applyFont="1" applyAlignment="1">
      <alignment horizontal="left" vertical="center"/>
    </xf>
    <xf numFmtId="0" fontId="12" fillId="0" borderId="0" xfId="4" applyFont="1" applyBorder="1" applyAlignment="1">
      <alignment horizontal="left" vertical="center"/>
    </xf>
    <xf numFmtId="180" fontId="12" fillId="0" borderId="0" xfId="4" applyNumberFormat="1" applyBorder="1" applyAlignment="1">
      <alignment horizontal="center" vertical="center"/>
    </xf>
    <xf numFmtId="0" fontId="15" fillId="0" borderId="0" xfId="4" applyNumberFormat="1" applyFont="1" applyBorder="1" applyAlignment="1">
      <alignment horizontal="center" vertical="center"/>
    </xf>
    <xf numFmtId="0" fontId="12" fillId="0" borderId="0" xfId="4" applyFont="1" applyFill="1" applyAlignment="1">
      <alignment horizontal="left" vertical="center"/>
    </xf>
    <xf numFmtId="0" fontId="12" fillId="0" borderId="0" xfId="4" applyFont="1" applyFill="1" applyBorder="1" applyAlignment="1">
      <alignment horizontal="left" vertical="center"/>
    </xf>
    <xf numFmtId="0" fontId="12" fillId="0" borderId="0" xfId="4" applyFont="1" applyFill="1" applyAlignment="1">
      <alignment horizontal="left" vertical="center" shrinkToFit="1"/>
    </xf>
    <xf numFmtId="0" fontId="12" fillId="0" borderId="0" xfId="4" applyFont="1" applyFill="1" applyBorder="1" applyAlignment="1">
      <alignment horizontal="left" vertical="center" shrinkToFit="1"/>
    </xf>
    <xf numFmtId="180" fontId="12" fillId="0" borderId="0" xfId="4" applyNumberFormat="1" applyFont="1" applyBorder="1" applyAlignment="1">
      <alignment horizontal="center" vertical="center" shrinkToFit="1"/>
    </xf>
    <xf numFmtId="0" fontId="12" fillId="0" borderId="0" xfId="4" applyAlignment="1">
      <alignment vertical="center" shrinkToFit="1"/>
    </xf>
    <xf numFmtId="180" fontId="13" fillId="0" borderId="0" xfId="4" applyNumberFormat="1" applyFont="1" applyBorder="1" applyAlignment="1">
      <alignment horizontal="center" vertical="center" shrinkToFit="1"/>
    </xf>
    <xf numFmtId="0" fontId="13" fillId="0" borderId="0" xfId="4" applyFont="1" applyAlignment="1">
      <alignment vertical="center" shrinkToFit="1"/>
    </xf>
    <xf numFmtId="180" fontId="12" fillId="0" borderId="0" xfId="4" applyNumberFormat="1" applyFont="1" applyBorder="1" applyAlignment="1">
      <alignment horizontal="left" vertical="center"/>
    </xf>
    <xf numFmtId="0" fontId="13" fillId="0" borderId="0" xfId="4" applyFont="1" applyBorder="1" applyAlignment="1">
      <alignment horizontal="left" vertical="center"/>
    </xf>
    <xf numFmtId="0" fontId="13" fillId="0" borderId="0" xfId="4" applyNumberFormat="1" applyFont="1" applyBorder="1" applyAlignment="1">
      <alignment horizontal="left" vertical="center"/>
    </xf>
    <xf numFmtId="0" fontId="16" fillId="0" borderId="0" xfId="4" applyFont="1" applyAlignment="1">
      <alignment vertical="center"/>
    </xf>
    <xf numFmtId="0" fontId="12" fillId="0" borderId="0" xfId="4" applyFont="1" applyFill="1" applyAlignment="1">
      <alignment vertical="center"/>
    </xf>
    <xf numFmtId="0" fontId="12" fillId="0" borderId="0" xfId="4" applyFont="1" applyFill="1" applyBorder="1" applyAlignment="1">
      <alignment vertical="center"/>
    </xf>
    <xf numFmtId="183" fontId="12" fillId="0" borderId="0" xfId="4" applyNumberFormat="1" applyBorder="1" applyAlignment="1">
      <alignment horizontal="center" vertical="center"/>
    </xf>
    <xf numFmtId="0" fontId="12" fillId="0" borderId="0" xfId="4" applyFont="1" applyFill="1" applyAlignment="1">
      <alignment horizontal="center" vertical="center"/>
    </xf>
    <xf numFmtId="0" fontId="24" fillId="0" borderId="0" xfId="4" applyFont="1" applyFill="1" applyBorder="1" applyAlignment="1">
      <alignment vertical="center"/>
    </xf>
    <xf numFmtId="0" fontId="12" fillId="0" borderId="0" xfId="4" applyFill="1" applyAlignment="1">
      <alignment vertical="center"/>
    </xf>
    <xf numFmtId="0" fontId="12" fillId="0" borderId="0" xfId="4" applyFill="1" applyBorder="1" applyAlignment="1">
      <alignment vertical="center"/>
    </xf>
    <xf numFmtId="185" fontId="12" fillId="0" borderId="0" xfId="4" applyNumberFormat="1" applyFill="1" applyBorder="1" applyAlignment="1">
      <alignment vertical="center"/>
    </xf>
    <xf numFmtId="180" fontId="12" fillId="0" borderId="0" xfId="4" applyNumberFormat="1" applyFont="1" applyBorder="1" applyAlignment="1">
      <alignment horizontal="center" vertical="center" wrapText="1"/>
    </xf>
    <xf numFmtId="0" fontId="12" fillId="0" borderId="9" xfId="4" applyFill="1" applyBorder="1" applyAlignment="1">
      <alignment vertical="center"/>
    </xf>
    <xf numFmtId="0" fontId="12" fillId="0" borderId="10" xfId="4" applyFill="1" applyBorder="1" applyAlignment="1">
      <alignment vertical="center"/>
    </xf>
    <xf numFmtId="0" fontId="12" fillId="0" borderId="0" xfId="4" applyFill="1" applyAlignment="1">
      <alignment horizontal="center" vertical="center"/>
    </xf>
    <xf numFmtId="0" fontId="12" fillId="0" borderId="0" xfId="4" applyNumberFormat="1" applyBorder="1" applyAlignment="1">
      <alignment horizontal="center" vertical="center"/>
    </xf>
    <xf numFmtId="185" fontId="12" fillId="0" borderId="0" xfId="4" applyNumberFormat="1" applyAlignment="1">
      <alignment vertical="center"/>
    </xf>
    <xf numFmtId="0" fontId="12" fillId="0" borderId="0" xfId="4" applyBorder="1" applyAlignment="1">
      <alignment vertical="center"/>
    </xf>
    <xf numFmtId="0" fontId="12" fillId="0" borderId="0" xfId="4" applyBorder="1" applyAlignment="1">
      <alignment vertical="center" wrapText="1"/>
    </xf>
    <xf numFmtId="0" fontId="13" fillId="0" borderId="0" xfId="4" applyFont="1" applyAlignment="1">
      <alignment vertical="center"/>
    </xf>
    <xf numFmtId="0" fontId="12" fillId="0" borderId="0" xfId="4" applyAlignment="1">
      <alignment horizontal="center" vertical="center"/>
    </xf>
    <xf numFmtId="0" fontId="12" fillId="0" borderId="0" xfId="4" applyBorder="1" applyAlignment="1">
      <alignment horizontal="center" vertical="center" wrapText="1"/>
    </xf>
    <xf numFmtId="0" fontId="12" fillId="0" borderId="0" xfId="4" applyAlignment="1">
      <alignment horizontal="left" vertical="center" wrapText="1"/>
    </xf>
    <xf numFmtId="0" fontId="12" fillId="0" borderId="0" xfId="4" applyAlignment="1">
      <alignment vertical="center" wrapText="1"/>
    </xf>
    <xf numFmtId="0" fontId="12" fillId="0" borderId="0" xfId="4" applyBorder="1" applyAlignment="1">
      <alignment horizontal="center" vertical="center"/>
    </xf>
    <xf numFmtId="0" fontId="13" fillId="0" borderId="0" xfId="4" applyFont="1" applyBorder="1" applyAlignment="1">
      <alignment horizontal="center" vertical="center" shrinkToFit="1"/>
    </xf>
    <xf numFmtId="0" fontId="13" fillId="0" borderId="0" xfId="4" applyFont="1" applyAlignment="1">
      <alignment horizontal="center" vertical="center" shrinkToFit="1"/>
    </xf>
    <xf numFmtId="0" fontId="16" fillId="0" borderId="0" xfId="4" applyFont="1" applyAlignment="1">
      <alignment horizontal="left" vertical="center"/>
    </xf>
    <xf numFmtId="0" fontId="18" fillId="0" borderId="11" xfId="4" applyFont="1" applyBorder="1" applyAlignment="1">
      <alignment vertical="center" textRotation="255"/>
    </xf>
    <xf numFmtId="0" fontId="12" fillId="0" borderId="11" xfId="4" applyFont="1" applyBorder="1" applyAlignment="1">
      <alignment horizontal="center" vertical="center" textRotation="255" wrapText="1"/>
    </xf>
    <xf numFmtId="0" fontId="12" fillId="0" borderId="0" xfId="4" applyAlignment="1">
      <alignment horizontal="left" vertical="center"/>
    </xf>
    <xf numFmtId="0" fontId="22" fillId="0" borderId="0" xfId="4" applyFont="1" applyFill="1" applyBorder="1" applyAlignment="1">
      <alignment horizontal="right" vertical="center"/>
    </xf>
    <xf numFmtId="0" fontId="12" fillId="0" borderId="0" xfId="4" applyBorder="1" applyAlignment="1">
      <alignment horizontal="left" vertical="center"/>
    </xf>
    <xf numFmtId="0" fontId="12" fillId="0" borderId="0" xfId="4" applyFill="1" applyBorder="1" applyAlignment="1">
      <alignment horizontal="left" vertical="center"/>
    </xf>
    <xf numFmtId="3" fontId="12" fillId="0" borderId="0" xfId="4" applyNumberFormat="1" applyFont="1" applyFill="1" applyBorder="1" applyAlignment="1">
      <alignment horizontal="right" vertical="center" shrinkToFit="1"/>
    </xf>
    <xf numFmtId="180" fontId="12" fillId="0" borderId="0" xfId="4" applyNumberFormat="1" applyFont="1" applyFill="1" applyBorder="1" applyAlignment="1">
      <alignment vertical="center"/>
    </xf>
    <xf numFmtId="180" fontId="16" fillId="0" borderId="0" xfId="4" applyNumberFormat="1" applyFont="1" applyFill="1" applyBorder="1" applyAlignment="1">
      <alignment horizontal="left" vertical="center"/>
    </xf>
    <xf numFmtId="180" fontId="12" fillId="0" borderId="0" xfId="4" applyNumberFormat="1" applyFont="1" applyFill="1" applyBorder="1" applyAlignment="1">
      <alignment horizontal="right" vertical="center"/>
    </xf>
    <xf numFmtId="0" fontId="22" fillId="0" borderId="0" xfId="4" applyFont="1" applyFill="1" applyBorder="1" applyAlignment="1">
      <alignment vertical="center"/>
    </xf>
    <xf numFmtId="38" fontId="0" fillId="0" borderId="0" xfId="2" applyFont="1" applyFill="1" applyAlignment="1">
      <alignment horizontal="right" vertical="center"/>
    </xf>
    <xf numFmtId="38" fontId="0" fillId="0" borderId="0" xfId="2" applyFont="1" applyFill="1" applyAlignment="1">
      <alignment horizontal="center" vertical="center"/>
    </xf>
    <xf numFmtId="179" fontId="12" fillId="0" borderId="0" xfId="4" applyNumberFormat="1" applyFill="1" applyAlignment="1">
      <alignment horizontal="center" vertical="center"/>
    </xf>
    <xf numFmtId="0" fontId="22" fillId="2" borderId="0" xfId="4" applyFont="1" applyFill="1" applyBorder="1" applyAlignment="1">
      <alignment vertical="center"/>
    </xf>
    <xf numFmtId="0" fontId="22" fillId="2" borderId="0" xfId="4" applyFont="1" applyFill="1" applyBorder="1" applyAlignment="1">
      <alignment horizontal="right" vertical="center"/>
    </xf>
    <xf numFmtId="179" fontId="12" fillId="0" borderId="0" xfId="4" applyNumberFormat="1" applyAlignment="1">
      <alignment horizontal="center" vertical="center"/>
    </xf>
    <xf numFmtId="0" fontId="12" fillId="0" borderId="0" xfId="4" applyAlignment="1">
      <alignment horizontal="right" vertical="center"/>
    </xf>
    <xf numFmtId="179" fontId="12" fillId="0" borderId="0" xfId="4" applyNumberFormat="1" applyAlignment="1">
      <alignment vertical="center"/>
    </xf>
    <xf numFmtId="0" fontId="12" fillId="0" borderId="8" xfId="4" applyBorder="1" applyAlignment="1">
      <alignment horizontal="right" vertical="center"/>
    </xf>
    <xf numFmtId="0" fontId="12" fillId="2" borderId="8" xfId="4" applyFill="1" applyBorder="1" applyAlignment="1" applyProtection="1">
      <alignment vertical="center"/>
      <protection locked="0"/>
    </xf>
    <xf numFmtId="38" fontId="3" fillId="0" borderId="8" xfId="1" applyFont="1" applyFill="1" applyBorder="1">
      <alignment vertical="center"/>
    </xf>
    <xf numFmtId="38" fontId="3" fillId="3" borderId="7" xfId="1" applyFont="1" applyFill="1" applyBorder="1">
      <alignment vertical="center"/>
    </xf>
    <xf numFmtId="38" fontId="3" fillId="3" borderId="12" xfId="1" applyFont="1" applyFill="1" applyBorder="1">
      <alignment vertical="center"/>
    </xf>
    <xf numFmtId="177" fontId="3" fillId="0" borderId="4" xfId="1" applyNumberFormat="1" applyFont="1" applyBorder="1" applyAlignment="1">
      <alignment vertical="center" shrinkToFit="1"/>
    </xf>
    <xf numFmtId="38" fontId="4" fillId="3" borderId="7" xfId="1" applyFont="1" applyFill="1" applyBorder="1">
      <alignment vertical="center"/>
    </xf>
    <xf numFmtId="38" fontId="4" fillId="3" borderId="12" xfId="1" applyFont="1" applyFill="1" applyBorder="1">
      <alignment vertical="center"/>
    </xf>
    <xf numFmtId="3" fontId="3" fillId="0" borderId="3" xfId="1" applyNumberFormat="1" applyFont="1" applyFill="1" applyBorder="1" applyAlignment="1">
      <alignment horizontal="center" vertical="center" shrinkToFit="1"/>
    </xf>
    <xf numFmtId="3" fontId="3" fillId="0" borderId="5" xfId="1" applyNumberFormat="1" applyFont="1" applyFill="1" applyBorder="1" applyAlignment="1">
      <alignment horizontal="center" vertical="center" shrinkToFit="1"/>
    </xf>
    <xf numFmtId="38" fontId="3" fillId="0" borderId="3" xfId="1" applyFont="1" applyFill="1" applyBorder="1" applyAlignment="1">
      <alignment horizontal="left" vertical="center"/>
    </xf>
    <xf numFmtId="38" fontId="3" fillId="0" borderId="4" xfId="1" applyFont="1" applyFill="1" applyBorder="1" applyAlignment="1">
      <alignment horizontal="left" vertical="center"/>
    </xf>
    <xf numFmtId="38" fontId="3" fillId="0" borderId="5" xfId="1" applyFont="1" applyFill="1" applyBorder="1" applyAlignment="1">
      <alignment horizontal="left" vertical="center"/>
    </xf>
    <xf numFmtId="38" fontId="3" fillId="0" borderId="3" xfId="1" applyFont="1" applyBorder="1" applyAlignment="1">
      <alignment horizontal="left" vertical="center"/>
    </xf>
    <xf numFmtId="38" fontId="3" fillId="0" borderId="4" xfId="1" applyFont="1" applyBorder="1" applyAlignment="1">
      <alignment horizontal="left" vertical="center"/>
    </xf>
    <xf numFmtId="38" fontId="3" fillId="0" borderId="5" xfId="1" applyFont="1" applyBorder="1" applyAlignment="1">
      <alignment horizontal="left" vertical="center"/>
    </xf>
    <xf numFmtId="0" fontId="0" fillId="0" borderId="7" xfId="0" applyBorder="1" applyAlignment="1">
      <alignment horizontal="left" vertical="center" shrinkToFit="1"/>
    </xf>
    <xf numFmtId="0" fontId="0" fillId="0" borderId="6" xfId="0" applyBorder="1" applyAlignment="1">
      <alignment horizontal="left" vertical="center" shrinkToFit="1"/>
    </xf>
    <xf numFmtId="0" fontId="0" fillId="0" borderId="12" xfId="0" applyBorder="1" applyAlignment="1">
      <alignment horizontal="left" vertical="center" shrinkToFit="1"/>
    </xf>
    <xf numFmtId="3" fontId="3" fillId="0" borderId="3" xfId="1" applyNumberFormat="1" applyFont="1" applyFill="1" applyBorder="1" applyAlignment="1" applyProtection="1">
      <alignment horizontal="center" vertical="center" shrinkToFit="1"/>
      <protection locked="0"/>
    </xf>
    <xf numFmtId="3" fontId="3" fillId="0" borderId="5" xfId="1" applyNumberFormat="1" applyFont="1" applyFill="1" applyBorder="1" applyAlignment="1" applyProtection="1">
      <alignment horizontal="center" vertical="center" shrinkToFit="1"/>
      <protection locked="0"/>
    </xf>
    <xf numFmtId="38" fontId="3" fillId="0" borderId="7" xfId="1" applyFont="1" applyFill="1" applyBorder="1" applyAlignment="1">
      <alignment horizontal="left" vertical="center"/>
    </xf>
    <xf numFmtId="38" fontId="3" fillId="0" borderId="12" xfId="1" applyFont="1" applyFill="1" applyBorder="1" applyAlignment="1">
      <alignment horizontal="left" vertical="center"/>
    </xf>
    <xf numFmtId="38" fontId="3" fillId="0" borderId="3" xfId="1" applyFont="1" applyFill="1" applyBorder="1" applyAlignment="1">
      <alignment horizontal="left" vertical="center" shrinkToFit="1"/>
    </xf>
    <xf numFmtId="38" fontId="3" fillId="0" borderId="5" xfId="1" applyFont="1" applyFill="1" applyBorder="1" applyAlignment="1">
      <alignment horizontal="left" vertical="center" shrinkToFit="1"/>
    </xf>
    <xf numFmtId="38" fontId="3" fillId="0" borderId="8" xfId="1" applyFont="1" applyFill="1" applyBorder="1" applyAlignment="1">
      <alignment horizontal="left" vertical="center" shrinkToFit="1"/>
    </xf>
    <xf numFmtId="38" fontId="3" fillId="0" borderId="16" xfId="1" applyFont="1" applyFill="1" applyBorder="1" applyAlignment="1">
      <alignment horizontal="left" vertical="center" shrinkToFit="1"/>
    </xf>
    <xf numFmtId="38" fontId="3" fillId="3" borderId="13" xfId="1" applyFont="1" applyFill="1" applyBorder="1" applyAlignment="1">
      <alignment horizontal="center" vertical="center" shrinkToFit="1"/>
    </xf>
    <xf numFmtId="38" fontId="3" fillId="3" borderId="2" xfId="1" applyFont="1" applyFill="1" applyBorder="1" applyAlignment="1">
      <alignment horizontal="center" vertical="center" shrinkToFit="1"/>
    </xf>
    <xf numFmtId="38" fontId="3" fillId="3" borderId="14" xfId="1" applyFont="1" applyFill="1" applyBorder="1" applyAlignment="1">
      <alignment horizontal="center" vertical="center" shrinkToFit="1"/>
    </xf>
    <xf numFmtId="38" fontId="3" fillId="3" borderId="15" xfId="1" applyFont="1" applyFill="1" applyBorder="1" applyAlignment="1">
      <alignment horizontal="center" vertical="center" shrinkToFit="1"/>
    </xf>
    <xf numFmtId="38" fontId="3" fillId="3" borderId="8" xfId="1" applyFont="1" applyFill="1" applyBorder="1" applyAlignment="1">
      <alignment horizontal="center" vertical="center" shrinkToFit="1"/>
    </xf>
    <xf numFmtId="38" fontId="3" fillId="3" borderId="16" xfId="1" applyFont="1" applyFill="1" applyBorder="1" applyAlignment="1">
      <alignment horizontal="center" vertical="center" shrinkToFit="1"/>
    </xf>
    <xf numFmtId="38" fontId="3" fillId="3" borderId="3" xfId="1" applyFont="1" applyFill="1" applyBorder="1" applyAlignment="1">
      <alignment horizontal="center" vertical="center" shrinkToFit="1"/>
    </xf>
    <xf numFmtId="38" fontId="3" fillId="3" borderId="5" xfId="1" applyFont="1" applyFill="1" applyBorder="1" applyAlignment="1">
      <alignment horizontal="center" vertical="center" shrinkToFit="1"/>
    </xf>
    <xf numFmtId="38" fontId="7" fillId="3" borderId="7" xfId="1" applyFont="1" applyFill="1" applyBorder="1" applyAlignment="1" applyProtection="1">
      <alignment horizontal="center" vertical="center" wrapText="1" shrinkToFit="1"/>
      <protection locked="0"/>
    </xf>
    <xf numFmtId="38" fontId="7" fillId="3" borderId="12" xfId="1" applyFont="1" applyFill="1" applyBorder="1" applyAlignment="1" applyProtection="1">
      <alignment horizontal="center" vertical="center" wrapText="1" shrinkToFit="1"/>
      <protection locked="0"/>
    </xf>
    <xf numFmtId="38" fontId="3" fillId="0" borderId="6" xfId="1" applyFont="1" applyFill="1" applyBorder="1" applyAlignment="1">
      <alignment horizontal="center" vertical="center" wrapText="1" shrinkToFit="1"/>
    </xf>
    <xf numFmtId="38" fontId="3" fillId="0" borderId="12" xfId="1" applyFont="1" applyFill="1" applyBorder="1" applyAlignment="1">
      <alignment horizontal="center" vertical="center" wrapText="1" shrinkToFit="1"/>
    </xf>
    <xf numFmtId="38" fontId="3" fillId="0" borderId="7" xfId="1" applyFont="1" applyFill="1" applyBorder="1" applyAlignment="1">
      <alignment horizontal="center" vertical="center" shrinkToFit="1"/>
    </xf>
    <xf numFmtId="38" fontId="3" fillId="0" borderId="12" xfId="1" applyFont="1" applyFill="1" applyBorder="1" applyAlignment="1">
      <alignment horizontal="center" vertical="center" shrinkToFit="1"/>
    </xf>
    <xf numFmtId="38" fontId="3" fillId="0" borderId="6" xfId="1" applyFont="1" applyFill="1" applyBorder="1" applyAlignment="1">
      <alignment horizontal="left" vertical="center" wrapText="1" shrinkToFit="1"/>
    </xf>
    <xf numFmtId="38" fontId="3" fillId="0" borderId="12" xfId="1" applyFont="1" applyFill="1" applyBorder="1" applyAlignment="1">
      <alignment horizontal="left" vertical="center" wrapText="1" shrinkToFit="1"/>
    </xf>
    <xf numFmtId="38" fontId="3" fillId="0" borderId="6" xfId="1" applyFont="1" applyFill="1" applyBorder="1" applyAlignment="1">
      <alignment horizontal="center" vertical="center" shrinkToFit="1"/>
    </xf>
    <xf numFmtId="38" fontId="3" fillId="0" borderId="7" xfId="1" applyFont="1" applyFill="1" applyBorder="1" applyAlignment="1">
      <alignment horizontal="center" vertical="center" wrapText="1" shrinkToFit="1"/>
    </xf>
    <xf numFmtId="38" fontId="3" fillId="0" borderId="6" xfId="1" applyFont="1" applyFill="1" applyBorder="1" applyAlignment="1">
      <alignment horizontal="center" vertical="center" textRotation="255"/>
    </xf>
    <xf numFmtId="38" fontId="3" fillId="0" borderId="12" xfId="1" applyFont="1" applyFill="1" applyBorder="1" applyAlignment="1">
      <alignment horizontal="center" vertical="center" textRotation="255"/>
    </xf>
    <xf numFmtId="0" fontId="3" fillId="0" borderId="6" xfId="0" applyFont="1" applyBorder="1" applyAlignment="1">
      <alignment horizontal="center" vertical="center" wrapText="1" shrinkToFit="1"/>
    </xf>
    <xf numFmtId="0" fontId="3" fillId="0" borderId="12" xfId="0" applyFont="1" applyBorder="1" applyAlignment="1">
      <alignment horizontal="center" vertical="center" wrapText="1" shrinkToFit="1"/>
    </xf>
    <xf numFmtId="38" fontId="3" fillId="0" borderId="3" xfId="1" applyFont="1" applyFill="1" applyBorder="1" applyAlignment="1">
      <alignment horizontal="center" vertical="center"/>
    </xf>
    <xf numFmtId="38" fontId="3" fillId="0" borderId="5" xfId="1" applyFont="1" applyFill="1" applyBorder="1" applyAlignment="1">
      <alignment horizontal="center" vertical="center"/>
    </xf>
    <xf numFmtId="38" fontId="3" fillId="0" borderId="7" xfId="1" applyFont="1" applyFill="1" applyBorder="1" applyAlignment="1">
      <alignment horizontal="center" vertical="center" textRotation="255"/>
    </xf>
    <xf numFmtId="38" fontId="3" fillId="0" borderId="7" xfId="1" applyFont="1" applyFill="1" applyBorder="1" applyAlignment="1">
      <alignment vertical="center" wrapText="1" shrinkToFit="1"/>
    </xf>
    <xf numFmtId="0" fontId="0" fillId="0" borderId="6" xfId="0" applyBorder="1" applyAlignment="1">
      <alignment vertical="center" wrapText="1" shrinkToFit="1"/>
    </xf>
    <xf numFmtId="0" fontId="0" fillId="0" borderId="12" xfId="0" applyBorder="1" applyAlignment="1">
      <alignment vertical="center" wrapText="1" shrinkToFit="1"/>
    </xf>
    <xf numFmtId="38" fontId="3" fillId="0" borderId="4" xfId="1" applyFont="1" applyFill="1" applyBorder="1" applyAlignment="1">
      <alignment horizontal="left" vertical="center" shrinkToFit="1"/>
    </xf>
    <xf numFmtId="38" fontId="3" fillId="0" borderId="6" xfId="1" applyFont="1" applyFill="1" applyBorder="1" applyAlignment="1">
      <alignment horizontal="left" vertical="center" shrinkToFit="1"/>
    </xf>
    <xf numFmtId="38" fontId="3" fillId="0" borderId="12" xfId="1" applyFont="1" applyFill="1" applyBorder="1" applyAlignment="1">
      <alignment horizontal="left" vertical="center" shrinkToFit="1"/>
    </xf>
    <xf numFmtId="38" fontId="3" fillId="0" borderId="3" xfId="1" applyFont="1" applyBorder="1" applyAlignment="1">
      <alignment horizontal="center" vertical="center" shrinkToFit="1"/>
    </xf>
    <xf numFmtId="38" fontId="3" fillId="0" borderId="4" xfId="1" applyFont="1" applyBorder="1" applyAlignment="1">
      <alignment horizontal="center" vertical="center" shrinkToFit="1"/>
    </xf>
    <xf numFmtId="38" fontId="3" fillId="0" borderId="5" xfId="1" applyFont="1" applyBorder="1" applyAlignment="1">
      <alignment horizontal="center" vertical="center" shrinkToFit="1"/>
    </xf>
    <xf numFmtId="180" fontId="3" fillId="0" borderId="3" xfId="1" applyNumberFormat="1" applyFont="1" applyBorder="1" applyAlignment="1">
      <alignment vertical="center" shrinkToFit="1"/>
    </xf>
    <xf numFmtId="180" fontId="3" fillId="0" borderId="5" xfId="1" applyNumberFormat="1" applyFont="1" applyBorder="1" applyAlignment="1">
      <alignment vertical="center" shrinkToFit="1"/>
    </xf>
    <xf numFmtId="10" fontId="3" fillId="0" borderId="3" xfId="1" applyNumberFormat="1" applyFont="1" applyBorder="1" applyAlignment="1">
      <alignment vertical="center" shrinkToFit="1"/>
    </xf>
    <xf numFmtId="10" fontId="3" fillId="0" borderId="5" xfId="1" applyNumberFormat="1" applyFont="1" applyBorder="1" applyAlignment="1">
      <alignment vertical="center" shrinkToFit="1"/>
    </xf>
    <xf numFmtId="38" fontId="3" fillId="0" borderId="3" xfId="1" applyFont="1" applyFill="1" applyBorder="1" applyAlignment="1" applyProtection="1">
      <alignment horizontal="center" vertical="center" shrinkToFit="1"/>
      <protection locked="0"/>
    </xf>
    <xf numFmtId="38" fontId="3" fillId="0" borderId="4" xfId="1" applyFont="1" applyFill="1" applyBorder="1" applyAlignment="1" applyProtection="1">
      <alignment horizontal="center" vertical="center" shrinkToFit="1"/>
      <protection locked="0"/>
    </xf>
    <xf numFmtId="38" fontId="3" fillId="0" borderId="5" xfId="1" applyFont="1" applyFill="1" applyBorder="1" applyAlignment="1" applyProtection="1">
      <alignment horizontal="center" vertical="center" shrinkToFit="1"/>
      <protection locked="0"/>
    </xf>
    <xf numFmtId="38" fontId="3" fillId="3" borderId="4" xfId="1" applyFont="1" applyFill="1" applyBorder="1" applyAlignment="1">
      <alignment horizontal="center" vertical="center" shrinkToFit="1"/>
    </xf>
    <xf numFmtId="0" fontId="11" fillId="0" borderId="2" xfId="0" applyFont="1" applyBorder="1" applyAlignment="1">
      <alignment horizontal="left" vertical="center" shrinkToFit="1"/>
    </xf>
    <xf numFmtId="38" fontId="3" fillId="0" borderId="3" xfId="1" applyFont="1" applyFill="1" applyBorder="1" applyAlignment="1">
      <alignment horizontal="center" vertical="center" shrinkToFit="1"/>
    </xf>
    <xf numFmtId="38" fontId="3" fillId="0" borderId="5" xfId="1" applyFont="1" applyFill="1" applyBorder="1" applyAlignment="1">
      <alignment horizontal="center" vertical="center" shrinkToFit="1"/>
    </xf>
    <xf numFmtId="178" fontId="3" fillId="0" borderId="3" xfId="1" applyNumberFormat="1" applyFont="1" applyFill="1" applyBorder="1" applyAlignment="1">
      <alignment horizontal="center" vertical="center" shrinkToFit="1"/>
    </xf>
    <xf numFmtId="178" fontId="3" fillId="0" borderId="5" xfId="1" applyNumberFormat="1" applyFont="1" applyFill="1" applyBorder="1" applyAlignment="1">
      <alignment horizontal="center" vertical="center" shrinkToFit="1"/>
    </xf>
    <xf numFmtId="38" fontId="3" fillId="0" borderId="8" xfId="1" applyFont="1" applyBorder="1" applyAlignment="1">
      <alignment horizontal="left" vertical="center"/>
    </xf>
    <xf numFmtId="38" fontId="3" fillId="0" borderId="8" xfId="1" applyFont="1" applyBorder="1" applyAlignment="1">
      <alignment horizontal="right" vertical="center"/>
    </xf>
    <xf numFmtId="0" fontId="11" fillId="0" borderId="3" xfId="0" applyFont="1" applyBorder="1" applyAlignment="1">
      <alignment horizontal="center" vertical="center" wrapText="1" shrinkToFit="1"/>
    </xf>
    <xf numFmtId="0" fontId="11" fillId="0" borderId="4" xfId="0" applyFont="1" applyBorder="1" applyAlignment="1">
      <alignment horizontal="center" vertical="center" wrapText="1" shrinkToFit="1"/>
    </xf>
    <xf numFmtId="0" fontId="11" fillId="0" borderId="5" xfId="0" applyFont="1" applyBorder="1" applyAlignment="1">
      <alignment horizontal="center" vertical="center" wrapText="1" shrinkToFit="1"/>
    </xf>
    <xf numFmtId="38" fontId="3" fillId="0" borderId="7" xfId="1" applyFont="1" applyFill="1" applyBorder="1" applyAlignment="1">
      <alignment horizontal="center" vertical="center" textRotation="255" shrinkToFit="1"/>
    </xf>
    <xf numFmtId="38" fontId="3" fillId="0" borderId="12" xfId="1" applyFont="1" applyFill="1" applyBorder="1" applyAlignment="1">
      <alignment horizontal="center" vertical="center" textRotation="255" shrinkToFit="1"/>
    </xf>
    <xf numFmtId="38" fontId="3" fillId="0" borderId="3" xfId="1" applyFont="1" applyFill="1" applyBorder="1" applyAlignment="1">
      <alignment vertical="center"/>
    </xf>
    <xf numFmtId="38" fontId="3" fillId="0" borderId="4" xfId="1" applyFont="1" applyFill="1" applyBorder="1" applyAlignment="1">
      <alignment vertical="center"/>
    </xf>
    <xf numFmtId="38" fontId="3" fillId="0" borderId="5" xfId="1" applyFont="1" applyFill="1" applyBorder="1" applyAlignment="1">
      <alignment vertical="center"/>
    </xf>
    <xf numFmtId="0" fontId="11" fillId="0" borderId="3" xfId="0" applyFont="1" applyBorder="1" applyAlignment="1">
      <alignment horizontal="left" vertical="center" shrinkToFit="1"/>
    </xf>
    <xf numFmtId="0" fontId="11" fillId="0" borderId="4" xfId="0" applyFont="1" applyBorder="1" applyAlignment="1">
      <alignment horizontal="left" vertical="center" shrinkToFit="1"/>
    </xf>
    <xf numFmtId="0" fontId="11" fillId="0" borderId="5" xfId="0" applyFont="1" applyBorder="1" applyAlignment="1">
      <alignment horizontal="left" vertical="center" shrinkToFit="1"/>
    </xf>
    <xf numFmtId="38" fontId="3" fillId="3" borderId="3" xfId="1" applyFont="1" applyFill="1" applyBorder="1" applyAlignment="1">
      <alignment horizontal="center" vertical="center"/>
    </xf>
    <xf numFmtId="38" fontId="3" fillId="3" borderId="4" xfId="1" applyFont="1" applyFill="1" applyBorder="1" applyAlignment="1">
      <alignment horizontal="center" vertical="center"/>
    </xf>
    <xf numFmtId="38" fontId="3" fillId="3" borderId="5" xfId="1" applyFont="1" applyFill="1" applyBorder="1" applyAlignment="1">
      <alignment horizontal="center" vertical="center"/>
    </xf>
    <xf numFmtId="38" fontId="3" fillId="0" borderId="0" xfId="1" applyFont="1" applyBorder="1" applyAlignment="1">
      <alignment horizontal="left" vertical="center" wrapText="1"/>
    </xf>
    <xf numFmtId="38" fontId="3" fillId="0" borderId="7" xfId="1" applyFont="1" applyFill="1" applyBorder="1" applyAlignment="1">
      <alignment horizontal="center" vertical="center" wrapText="1"/>
    </xf>
    <xf numFmtId="38" fontId="3" fillId="0" borderId="12" xfId="1" applyFont="1" applyFill="1" applyBorder="1" applyAlignment="1">
      <alignment horizontal="center" vertical="center"/>
    </xf>
    <xf numFmtId="3" fontId="12" fillId="2" borderId="13" xfId="4" applyNumberFormat="1" applyFont="1" applyFill="1" applyBorder="1" applyAlignment="1">
      <alignment horizontal="right" vertical="center" shrinkToFit="1"/>
    </xf>
    <xf numFmtId="3" fontId="12" fillId="2" borderId="2" xfId="4" applyNumberFormat="1" applyFont="1" applyFill="1" applyBorder="1" applyAlignment="1">
      <alignment horizontal="right" vertical="center" shrinkToFit="1"/>
    </xf>
    <xf numFmtId="3" fontId="12" fillId="2" borderId="15" xfId="4" applyNumberFormat="1" applyFont="1" applyFill="1" applyBorder="1" applyAlignment="1">
      <alignment horizontal="right" vertical="center" shrinkToFit="1"/>
    </xf>
    <xf numFmtId="3" fontId="12" fillId="2" borderId="8" xfId="4" applyNumberFormat="1" applyFont="1" applyFill="1" applyBorder="1" applyAlignment="1">
      <alignment horizontal="right" vertical="center" shrinkToFit="1"/>
    </xf>
    <xf numFmtId="0" fontId="12" fillId="0" borderId="14" xfId="4" applyBorder="1" applyAlignment="1">
      <alignment horizontal="left" vertical="center"/>
    </xf>
    <xf numFmtId="0" fontId="12" fillId="0" borderId="16" xfId="4" applyBorder="1" applyAlignment="1">
      <alignment horizontal="left" vertical="center"/>
    </xf>
    <xf numFmtId="0" fontId="12" fillId="0" borderId="17" xfId="4" applyBorder="1" applyAlignment="1">
      <alignment horizontal="center" vertical="center"/>
    </xf>
    <xf numFmtId="0" fontId="12" fillId="0" borderId="3" xfId="4" applyBorder="1" applyAlignment="1">
      <alignment horizontal="center" vertical="center"/>
    </xf>
    <xf numFmtId="0" fontId="12" fillId="0" borderId="4" xfId="4" applyBorder="1" applyAlignment="1">
      <alignment horizontal="center" vertical="center"/>
    </xf>
    <xf numFmtId="0" fontId="12" fillId="0" borderId="5" xfId="4" applyBorder="1" applyAlignment="1">
      <alignment horizontal="center" vertical="center"/>
    </xf>
    <xf numFmtId="0" fontId="18" fillId="0" borderId="13" xfId="4" applyFont="1" applyBorder="1" applyAlignment="1">
      <alignment horizontal="center" vertical="center" wrapText="1"/>
    </xf>
    <xf numFmtId="0" fontId="18" fillId="0" borderId="14" xfId="4" applyFont="1" applyBorder="1" applyAlignment="1">
      <alignment horizontal="center" vertical="center"/>
    </xf>
    <xf numFmtId="0" fontId="18" fillId="0" borderId="15" xfId="4" applyFont="1" applyBorder="1" applyAlignment="1">
      <alignment horizontal="center" vertical="center"/>
    </xf>
    <xf numFmtId="0" fontId="18" fillId="0" borderId="16" xfId="4" applyFont="1" applyBorder="1" applyAlignment="1">
      <alignment horizontal="center" vertical="center"/>
    </xf>
    <xf numFmtId="0" fontId="12" fillId="2" borderId="13" xfId="4" applyFill="1" applyBorder="1" applyAlignment="1">
      <alignment horizontal="center" vertical="center" shrinkToFit="1"/>
    </xf>
    <xf numFmtId="0" fontId="12" fillId="2" borderId="2" xfId="4" applyFill="1" applyBorder="1" applyAlignment="1">
      <alignment horizontal="center" vertical="center" shrinkToFit="1"/>
    </xf>
    <xf numFmtId="0" fontId="12" fillId="2" borderId="14" xfId="4" applyFill="1" applyBorder="1" applyAlignment="1">
      <alignment horizontal="center" vertical="center" shrinkToFit="1"/>
    </xf>
    <xf numFmtId="0" fontId="12" fillId="2" borderId="15" xfId="4" applyFill="1" applyBorder="1" applyAlignment="1">
      <alignment horizontal="center" vertical="center" shrinkToFit="1"/>
    </xf>
    <xf numFmtId="0" fontId="12" fillId="2" borderId="8" xfId="4" applyFill="1" applyBorder="1" applyAlignment="1">
      <alignment horizontal="center" vertical="center" shrinkToFit="1"/>
    </xf>
    <xf numFmtId="0" fontId="12" fillId="2" borderId="16" xfId="4" applyFill="1" applyBorder="1" applyAlignment="1">
      <alignment horizontal="center" vertical="center" shrinkToFit="1"/>
    </xf>
    <xf numFmtId="0" fontId="12" fillId="0" borderId="13" xfId="4" applyBorder="1" applyAlignment="1">
      <alignment horizontal="center" vertical="center"/>
    </xf>
    <xf numFmtId="0" fontId="12" fillId="0" borderId="14" xfId="4" applyBorder="1" applyAlignment="1">
      <alignment horizontal="center" vertical="center"/>
    </xf>
    <xf numFmtId="0" fontId="12" fillId="0" borderId="15" xfId="4" applyBorder="1" applyAlignment="1">
      <alignment horizontal="center" vertical="center"/>
    </xf>
    <xf numFmtId="0" fontId="12" fillId="0" borderId="16" xfId="4" applyBorder="1" applyAlignment="1">
      <alignment horizontal="center" vertical="center"/>
    </xf>
    <xf numFmtId="40" fontId="0" fillId="2" borderId="13" xfId="2" applyNumberFormat="1" applyFont="1" applyFill="1" applyBorder="1" applyAlignment="1">
      <alignment horizontal="right" vertical="center"/>
    </xf>
    <xf numFmtId="40" fontId="0" fillId="2" borderId="2" xfId="2" applyNumberFormat="1" applyFont="1" applyFill="1" applyBorder="1" applyAlignment="1">
      <alignment horizontal="right" vertical="center"/>
    </xf>
    <xf numFmtId="40" fontId="0" fillId="2" borderId="15" xfId="2" applyNumberFormat="1" applyFont="1" applyFill="1" applyBorder="1" applyAlignment="1">
      <alignment horizontal="right" vertical="center"/>
    </xf>
    <xf numFmtId="40" fontId="0" fillId="2" borderId="8" xfId="2" applyNumberFormat="1" applyFont="1" applyFill="1" applyBorder="1" applyAlignment="1">
      <alignment horizontal="right" vertical="center"/>
    </xf>
    <xf numFmtId="0" fontId="12" fillId="0" borderId="7" xfId="4" applyBorder="1" applyAlignment="1">
      <alignment horizontal="center" vertical="center"/>
    </xf>
    <xf numFmtId="0" fontId="12" fillId="0" borderId="13" xfId="4" applyBorder="1" applyAlignment="1">
      <alignment horizontal="center" vertical="center" wrapText="1"/>
    </xf>
    <xf numFmtId="0" fontId="12" fillId="0" borderId="2" xfId="4" applyBorder="1" applyAlignment="1">
      <alignment horizontal="center" vertical="center" wrapText="1"/>
    </xf>
    <xf numFmtId="0" fontId="20" fillId="0" borderId="18" xfId="4" applyFont="1" applyBorder="1" applyAlignment="1">
      <alignment horizontal="center" vertical="center" wrapText="1"/>
    </xf>
    <xf numFmtId="0" fontId="20" fillId="0" borderId="19" xfId="4" applyFont="1" applyBorder="1" applyAlignment="1">
      <alignment horizontal="center" vertical="center" wrapText="1"/>
    </xf>
    <xf numFmtId="0" fontId="20" fillId="0" borderId="10" xfId="4" applyFont="1" applyBorder="1" applyAlignment="1">
      <alignment horizontal="center" vertical="center" wrapText="1"/>
    </xf>
    <xf numFmtId="0" fontId="20" fillId="0" borderId="11" xfId="4" applyFont="1" applyBorder="1" applyAlignment="1">
      <alignment horizontal="center" vertical="center" wrapText="1"/>
    </xf>
    <xf numFmtId="0" fontId="21" fillId="2" borderId="20" xfId="4" applyFont="1" applyFill="1" applyBorder="1" applyAlignment="1">
      <alignment horizontal="left" vertical="center" wrapText="1"/>
    </xf>
    <xf numFmtId="0" fontId="21" fillId="2" borderId="21" xfId="4" applyFont="1" applyFill="1" applyBorder="1" applyAlignment="1">
      <alignment horizontal="left" vertical="center" wrapText="1"/>
    </xf>
    <xf numFmtId="0" fontId="21" fillId="2" borderId="19" xfId="4" applyFont="1" applyFill="1" applyBorder="1" applyAlignment="1">
      <alignment horizontal="left" vertical="center" wrapText="1"/>
    </xf>
    <xf numFmtId="0" fontId="21" fillId="2" borderId="17" xfId="4" applyFont="1" applyFill="1" applyBorder="1" applyAlignment="1">
      <alignment horizontal="left" vertical="center" wrapText="1"/>
    </xf>
    <xf numFmtId="0" fontId="21" fillId="2" borderId="0" xfId="4" applyFont="1" applyFill="1" applyBorder="1" applyAlignment="1">
      <alignment horizontal="left" vertical="center" wrapText="1"/>
    </xf>
    <xf numFmtId="0" fontId="21" fillId="2" borderId="11" xfId="4" applyFont="1" applyFill="1" applyBorder="1" applyAlignment="1">
      <alignment horizontal="left" vertical="center" wrapText="1"/>
    </xf>
    <xf numFmtId="0" fontId="21" fillId="2" borderId="22" xfId="4" applyFont="1" applyFill="1" applyBorder="1" applyAlignment="1">
      <alignment horizontal="left" vertical="center" wrapText="1"/>
    </xf>
    <xf numFmtId="0" fontId="21" fillId="2" borderId="23" xfId="4" applyFont="1" applyFill="1" applyBorder="1" applyAlignment="1">
      <alignment horizontal="left" vertical="center" wrapText="1"/>
    </xf>
    <xf numFmtId="0" fontId="21" fillId="2" borderId="24" xfId="4" applyFont="1" applyFill="1" applyBorder="1" applyAlignment="1">
      <alignment horizontal="left" vertical="center" wrapText="1"/>
    </xf>
    <xf numFmtId="180" fontId="19" fillId="2" borderId="20" xfId="4" applyNumberFormat="1" applyFont="1" applyFill="1" applyBorder="1" applyAlignment="1">
      <alignment horizontal="center" vertical="center" shrinkToFit="1"/>
    </xf>
    <xf numFmtId="180" fontId="19" fillId="2" borderId="21" xfId="4" applyNumberFormat="1" applyFont="1" applyFill="1" applyBorder="1" applyAlignment="1">
      <alignment horizontal="center" vertical="center" shrinkToFit="1"/>
    </xf>
    <xf numFmtId="180" fontId="19" fillId="2" borderId="17" xfId="4" applyNumberFormat="1" applyFont="1" applyFill="1" applyBorder="1" applyAlignment="1">
      <alignment horizontal="center" vertical="center" shrinkToFit="1"/>
    </xf>
    <xf numFmtId="180" fontId="19" fillId="2" borderId="0" xfId="4" applyNumberFormat="1" applyFont="1" applyFill="1" applyBorder="1" applyAlignment="1">
      <alignment horizontal="center" vertical="center" shrinkToFit="1"/>
    </xf>
    <xf numFmtId="180" fontId="19" fillId="2" borderId="22" xfId="4" applyNumberFormat="1" applyFont="1" applyFill="1" applyBorder="1" applyAlignment="1">
      <alignment horizontal="center" vertical="center" shrinkToFit="1"/>
    </xf>
    <xf numFmtId="180" fontId="19" fillId="2" borderId="23" xfId="4" applyNumberFormat="1" applyFont="1" applyFill="1" applyBorder="1" applyAlignment="1">
      <alignment horizontal="center" vertical="center" shrinkToFit="1"/>
    </xf>
    <xf numFmtId="180" fontId="0" fillId="0" borderId="25" xfId="2" applyNumberFormat="1" applyFont="1" applyBorder="1" applyAlignment="1">
      <alignment horizontal="center" vertical="center"/>
    </xf>
    <xf numFmtId="180" fontId="0" fillId="0" borderId="26" xfId="2" applyNumberFormat="1" applyFont="1" applyBorder="1" applyAlignment="1">
      <alignment horizontal="center" vertical="center"/>
    </xf>
    <xf numFmtId="180" fontId="0" fillId="0" borderId="1" xfId="2" applyNumberFormat="1" applyFont="1" applyBorder="1" applyAlignment="1">
      <alignment horizontal="center" vertical="center"/>
    </xf>
    <xf numFmtId="180" fontId="0" fillId="0" borderId="27" xfId="2" applyNumberFormat="1" applyFont="1" applyBorder="1" applyAlignment="1">
      <alignment horizontal="center" vertical="center"/>
    </xf>
    <xf numFmtId="180" fontId="0" fillId="0" borderId="28" xfId="2" applyNumberFormat="1" applyFont="1" applyBorder="1" applyAlignment="1">
      <alignment horizontal="center" vertical="center"/>
    </xf>
    <xf numFmtId="180" fontId="0" fillId="0" borderId="29" xfId="2" applyNumberFormat="1" applyFont="1" applyBorder="1" applyAlignment="1">
      <alignment horizontal="center" vertical="center"/>
    </xf>
    <xf numFmtId="0" fontId="20" fillId="0" borderId="20" xfId="4" applyFont="1" applyBorder="1" applyAlignment="1">
      <alignment horizontal="center" vertical="center" wrapText="1"/>
    </xf>
    <xf numFmtId="0" fontId="20" fillId="0" borderId="15" xfId="4" applyFont="1" applyBorder="1" applyAlignment="1">
      <alignment horizontal="center" vertical="center" wrapText="1"/>
    </xf>
    <xf numFmtId="0" fontId="20" fillId="0" borderId="16" xfId="4" applyFont="1" applyBorder="1" applyAlignment="1">
      <alignment horizontal="center" vertical="center" wrapText="1"/>
    </xf>
    <xf numFmtId="0" fontId="21" fillId="0" borderId="20" xfId="4" applyFont="1" applyFill="1" applyBorder="1" applyAlignment="1">
      <alignment vertical="center" wrapText="1"/>
    </xf>
    <xf numFmtId="0" fontId="25" fillId="0" borderId="21" xfId="4" applyFont="1" applyFill="1" applyBorder="1" applyAlignment="1">
      <alignment vertical="center"/>
    </xf>
    <xf numFmtId="0" fontId="25" fillId="0" borderId="19" xfId="4" applyFont="1" applyFill="1" applyBorder="1" applyAlignment="1">
      <alignment vertical="center"/>
    </xf>
    <xf numFmtId="0" fontId="25" fillId="0" borderId="15" xfId="4" applyFont="1" applyFill="1" applyBorder="1" applyAlignment="1">
      <alignment vertical="center"/>
    </xf>
    <xf numFmtId="0" fontId="25" fillId="0" borderId="8" xfId="4" applyFont="1" applyFill="1" applyBorder="1" applyAlignment="1">
      <alignment vertical="center"/>
    </xf>
    <xf numFmtId="0" fontId="25" fillId="0" borderId="16" xfId="4" applyFont="1" applyFill="1" applyBorder="1" applyAlignment="1">
      <alignment vertical="center"/>
    </xf>
    <xf numFmtId="180" fontId="19" fillId="2" borderId="19" xfId="4" applyNumberFormat="1" applyFont="1" applyFill="1" applyBorder="1" applyAlignment="1">
      <alignment horizontal="center" vertical="center" shrinkToFit="1"/>
    </xf>
    <xf numFmtId="180" fontId="19" fillId="2" borderId="15" xfId="4" applyNumberFormat="1" applyFont="1" applyFill="1" applyBorder="1" applyAlignment="1">
      <alignment horizontal="center" vertical="center" shrinkToFit="1"/>
    </xf>
    <xf numFmtId="180" fontId="19" fillId="2" borderId="16" xfId="4" applyNumberFormat="1" applyFont="1" applyFill="1" applyBorder="1" applyAlignment="1">
      <alignment horizontal="center" vertical="center" shrinkToFit="1"/>
    </xf>
    <xf numFmtId="180" fontId="12" fillId="0" borderId="20" xfId="4" applyNumberFormat="1" applyBorder="1" applyAlignment="1">
      <alignment horizontal="center" vertical="center"/>
    </xf>
    <xf numFmtId="180" fontId="12" fillId="0" borderId="19" xfId="4" applyNumberFormat="1" applyBorder="1" applyAlignment="1">
      <alignment horizontal="center" vertical="center"/>
    </xf>
    <xf numFmtId="180" fontId="12" fillId="0" borderId="15" xfId="4" applyNumberFormat="1" applyBorder="1" applyAlignment="1">
      <alignment horizontal="center" vertical="center"/>
    </xf>
    <xf numFmtId="180" fontId="12" fillId="0" borderId="16" xfId="4" applyNumberFormat="1" applyBorder="1" applyAlignment="1">
      <alignment horizontal="center" vertical="center"/>
    </xf>
    <xf numFmtId="0" fontId="12" fillId="0" borderId="2" xfId="4" applyBorder="1" applyAlignment="1">
      <alignment horizontal="center" vertical="center"/>
    </xf>
    <xf numFmtId="0" fontId="12" fillId="0" borderId="8" xfId="4" applyBorder="1" applyAlignment="1">
      <alignment horizontal="center" vertical="center"/>
    </xf>
    <xf numFmtId="180" fontId="17" fillId="0" borderId="13" xfId="4" applyNumberFormat="1" applyFont="1" applyBorder="1" applyAlignment="1">
      <alignment horizontal="center" vertical="center" shrinkToFit="1"/>
    </xf>
    <xf numFmtId="180" fontId="17" fillId="0" borderId="2" xfId="4" applyNumberFormat="1" applyFont="1" applyBorder="1" applyAlignment="1">
      <alignment horizontal="center" vertical="center" shrinkToFit="1"/>
    </xf>
    <xf numFmtId="180" fontId="17" fillId="0" borderId="15" xfId="4" applyNumberFormat="1" applyFont="1" applyBorder="1" applyAlignment="1">
      <alignment horizontal="center" vertical="center" shrinkToFit="1"/>
    </xf>
    <xf numFmtId="180" fontId="17" fillId="0" borderId="8" xfId="4" applyNumberFormat="1" applyFont="1" applyBorder="1" applyAlignment="1">
      <alignment horizontal="center" vertical="center" shrinkToFit="1"/>
    </xf>
    <xf numFmtId="180" fontId="17" fillId="0" borderId="13" xfId="4" applyNumberFormat="1" applyFont="1" applyBorder="1" applyAlignment="1">
      <alignment horizontal="center" vertical="center"/>
    </xf>
    <xf numFmtId="180" fontId="17" fillId="0" borderId="14" xfId="4" applyNumberFormat="1" applyFont="1" applyBorder="1" applyAlignment="1">
      <alignment horizontal="center" vertical="center"/>
    </xf>
    <xf numFmtId="180" fontId="17" fillId="0" borderId="15" xfId="4" applyNumberFormat="1" applyFont="1" applyBorder="1" applyAlignment="1">
      <alignment horizontal="center" vertical="center"/>
    </xf>
    <xf numFmtId="180" fontId="17" fillId="0" borderId="16" xfId="4" applyNumberFormat="1" applyFont="1" applyBorder="1" applyAlignment="1">
      <alignment horizontal="center" vertical="center"/>
    </xf>
    <xf numFmtId="0" fontId="12" fillId="0" borderId="0" xfId="4" applyBorder="1" applyAlignment="1">
      <alignment horizontal="center" vertical="center" wrapText="1"/>
    </xf>
    <xf numFmtId="0" fontId="13" fillId="0" borderId="18" xfId="4" applyFont="1" applyBorder="1" applyAlignment="1">
      <alignment horizontal="center" vertical="center" shrinkToFit="1"/>
    </xf>
    <xf numFmtId="0" fontId="13" fillId="0" borderId="30" xfId="4" applyFont="1" applyBorder="1" applyAlignment="1">
      <alignment horizontal="center" vertical="center" shrinkToFit="1"/>
    </xf>
    <xf numFmtId="180" fontId="13" fillId="0" borderId="18" xfId="4" applyNumberFormat="1" applyFont="1" applyBorder="1" applyAlignment="1">
      <alignment horizontal="center" vertical="center" shrinkToFit="1"/>
    </xf>
    <xf numFmtId="180" fontId="13" fillId="0" borderId="30" xfId="4" applyNumberFormat="1" applyFont="1" applyBorder="1" applyAlignment="1">
      <alignment horizontal="center" vertical="center" shrinkToFit="1"/>
    </xf>
    <xf numFmtId="0" fontId="12" fillId="0" borderId="10" xfId="4" applyBorder="1" applyAlignment="1">
      <alignment horizontal="center" vertical="center"/>
    </xf>
    <xf numFmtId="0" fontId="12" fillId="0" borderId="9" xfId="4" applyBorder="1" applyAlignment="1">
      <alignment horizontal="center" vertical="center"/>
    </xf>
    <xf numFmtId="180" fontId="12" fillId="0" borderId="10" xfId="4" applyNumberFormat="1" applyFont="1" applyBorder="1" applyAlignment="1">
      <alignment horizontal="center" vertical="center" wrapText="1"/>
    </xf>
    <xf numFmtId="180" fontId="12" fillId="0" borderId="9" xfId="4" applyNumberFormat="1" applyFont="1" applyBorder="1" applyAlignment="1">
      <alignment horizontal="center" vertical="center" wrapText="1"/>
    </xf>
    <xf numFmtId="176" fontId="12" fillId="0" borderId="10" xfId="4" applyNumberFormat="1" applyBorder="1" applyAlignment="1">
      <alignment horizontal="center" vertical="center"/>
    </xf>
    <xf numFmtId="176" fontId="12" fillId="0" borderId="9" xfId="4" applyNumberFormat="1" applyBorder="1" applyAlignment="1">
      <alignment horizontal="center" vertical="center"/>
    </xf>
    <xf numFmtId="176" fontId="12" fillId="0" borderId="31" xfId="4" applyNumberFormat="1" applyBorder="1" applyAlignment="1">
      <alignment horizontal="center" vertical="center"/>
    </xf>
    <xf numFmtId="176" fontId="12" fillId="0" borderId="32" xfId="4" applyNumberFormat="1" applyBorder="1" applyAlignment="1">
      <alignment horizontal="center" vertical="center"/>
    </xf>
    <xf numFmtId="0" fontId="15" fillId="0" borderId="33" xfId="4" applyNumberFormat="1" applyFont="1" applyBorder="1" applyAlignment="1">
      <alignment horizontal="center" vertical="center"/>
    </xf>
    <xf numFmtId="180" fontId="12" fillId="0" borderId="10" xfId="4" applyNumberFormat="1" applyBorder="1" applyAlignment="1">
      <alignment horizontal="center" vertical="center"/>
    </xf>
    <xf numFmtId="180" fontId="12" fillId="0" borderId="9" xfId="4" applyNumberFormat="1" applyBorder="1" applyAlignment="1">
      <alignment horizontal="center" vertical="center"/>
    </xf>
    <xf numFmtId="180" fontId="12" fillId="0" borderId="31" xfId="4" applyNumberFormat="1" applyBorder="1" applyAlignment="1">
      <alignment horizontal="center" vertical="center"/>
    </xf>
    <xf numFmtId="180" fontId="12" fillId="0" borderId="32" xfId="4" applyNumberFormat="1" applyBorder="1" applyAlignment="1">
      <alignment horizontal="center" vertical="center"/>
    </xf>
    <xf numFmtId="0" fontId="15" fillId="0" borderId="33" xfId="4" applyFont="1" applyBorder="1" applyAlignment="1">
      <alignment horizontal="center" vertical="center"/>
    </xf>
    <xf numFmtId="183" fontId="12" fillId="0" borderId="10" xfId="4" applyNumberFormat="1" applyBorder="1" applyAlignment="1">
      <alignment horizontal="center" vertical="center"/>
    </xf>
    <xf numFmtId="183" fontId="12" fillId="0" borderId="9" xfId="4" applyNumberFormat="1" applyBorder="1" applyAlignment="1">
      <alignment horizontal="center" vertical="center"/>
    </xf>
    <xf numFmtId="183" fontId="12" fillId="0" borderId="31" xfId="4" applyNumberFormat="1" applyBorder="1" applyAlignment="1">
      <alignment horizontal="center" vertical="center"/>
    </xf>
    <xf numFmtId="183" fontId="12" fillId="0" borderId="32" xfId="4" applyNumberFormat="1" applyBorder="1" applyAlignment="1">
      <alignment horizontal="center" vertical="center"/>
    </xf>
    <xf numFmtId="0" fontId="12" fillId="0" borderId="21" xfId="4" applyBorder="1" applyAlignment="1">
      <alignment horizontal="center" vertical="center" wrapText="1"/>
    </xf>
    <xf numFmtId="184" fontId="12" fillId="2" borderId="10" xfId="4" applyNumberFormat="1" applyFont="1" applyFill="1" applyBorder="1" applyAlignment="1">
      <alignment horizontal="center" vertical="center"/>
    </xf>
    <xf numFmtId="184" fontId="12" fillId="2" borderId="9" xfId="4" applyNumberFormat="1" applyFont="1" applyFill="1" applyBorder="1" applyAlignment="1">
      <alignment horizontal="center" vertical="center"/>
    </xf>
    <xf numFmtId="184" fontId="12" fillId="2" borderId="31" xfId="4" applyNumberFormat="1" applyFont="1" applyFill="1" applyBorder="1" applyAlignment="1">
      <alignment horizontal="center" vertical="center"/>
    </xf>
    <xf numFmtId="184" fontId="12" fillId="2" borderId="32" xfId="4" applyNumberFormat="1" applyFont="1" applyFill="1" applyBorder="1" applyAlignment="1">
      <alignment horizontal="center" vertical="center"/>
    </xf>
    <xf numFmtId="180" fontId="12" fillId="0" borderId="10" xfId="4" applyNumberFormat="1" applyFont="1" applyBorder="1" applyAlignment="1">
      <alignment horizontal="center" vertical="center"/>
    </xf>
    <xf numFmtId="180" fontId="12" fillId="0" borderId="9" xfId="4" applyNumberFormat="1" applyFont="1" applyBorder="1" applyAlignment="1">
      <alignment horizontal="center" vertical="center"/>
    </xf>
    <xf numFmtId="180" fontId="12" fillId="0" borderId="31" xfId="4" applyNumberFormat="1" applyFont="1" applyBorder="1" applyAlignment="1">
      <alignment horizontal="center" vertical="center"/>
    </xf>
    <xf numFmtId="180" fontId="12" fillId="0" borderId="32" xfId="4" applyNumberFormat="1" applyFont="1" applyBorder="1" applyAlignment="1">
      <alignment horizontal="center" vertical="center"/>
    </xf>
    <xf numFmtId="0" fontId="15" fillId="0" borderId="10" xfId="4" applyNumberFormat="1" applyFont="1" applyBorder="1" applyAlignment="1">
      <alignment horizontal="center" vertical="center"/>
    </xf>
    <xf numFmtId="12" fontId="15" fillId="2" borderId="10" xfId="4" applyNumberFormat="1" applyFont="1" applyFill="1" applyBorder="1" applyAlignment="1">
      <alignment horizontal="center" vertical="center"/>
    </xf>
    <xf numFmtId="12" fontId="15" fillId="2" borderId="9" xfId="4" applyNumberFormat="1" applyFont="1" applyFill="1" applyBorder="1" applyAlignment="1">
      <alignment horizontal="center" vertical="center"/>
    </xf>
    <xf numFmtId="12" fontId="15" fillId="2" borderId="31" xfId="4" applyNumberFormat="1" applyFont="1" applyFill="1" applyBorder="1" applyAlignment="1">
      <alignment horizontal="center" vertical="center"/>
    </xf>
    <xf numFmtId="12" fontId="15" fillId="2" borderId="32" xfId="4" applyNumberFormat="1" applyFont="1" applyFill="1" applyBorder="1" applyAlignment="1">
      <alignment horizontal="center" vertical="center"/>
    </xf>
    <xf numFmtId="0" fontId="15" fillId="0" borderId="9" xfId="4" applyFont="1" applyBorder="1" applyAlignment="1">
      <alignment horizontal="center" vertical="center"/>
    </xf>
    <xf numFmtId="183" fontId="12" fillId="0" borderId="10" xfId="4" applyNumberFormat="1" applyBorder="1" applyAlignment="1">
      <alignment horizontal="center" vertical="center" shrinkToFit="1"/>
    </xf>
    <xf numFmtId="183" fontId="12" fillId="0" borderId="9" xfId="4" applyNumberFormat="1" applyBorder="1" applyAlignment="1">
      <alignment horizontal="center" vertical="center" shrinkToFit="1"/>
    </xf>
    <xf numFmtId="183" fontId="12" fillId="0" borderId="31" xfId="4" applyNumberFormat="1" applyBorder="1" applyAlignment="1">
      <alignment horizontal="center" vertical="center" shrinkToFit="1"/>
    </xf>
    <xf numFmtId="183" fontId="12" fillId="0" borderId="32" xfId="4" applyNumberFormat="1" applyBorder="1" applyAlignment="1">
      <alignment horizontal="center" vertical="center" shrinkToFit="1"/>
    </xf>
    <xf numFmtId="0" fontId="12" fillId="0" borderId="10" xfId="4" applyBorder="1" applyAlignment="1">
      <alignment horizontal="center" vertical="center" shrinkToFit="1"/>
    </xf>
    <xf numFmtId="0" fontId="12" fillId="0" borderId="9" xfId="4" applyBorder="1" applyAlignment="1">
      <alignment horizontal="center" vertical="center" shrinkToFit="1"/>
    </xf>
    <xf numFmtId="180" fontId="12" fillId="0" borderId="10" xfId="4" applyNumberFormat="1" applyFont="1" applyBorder="1" applyAlignment="1">
      <alignment horizontal="center" vertical="center" shrinkToFit="1"/>
    </xf>
    <xf numFmtId="180" fontId="12" fillId="0" borderId="9" xfId="4" applyNumberFormat="1" applyFont="1" applyBorder="1" applyAlignment="1">
      <alignment horizontal="center" vertical="center" shrinkToFit="1"/>
    </xf>
    <xf numFmtId="180" fontId="13" fillId="0" borderId="10" xfId="4" applyNumberFormat="1" applyFont="1" applyBorder="1" applyAlignment="1">
      <alignment horizontal="center" vertical="center" shrinkToFit="1"/>
    </xf>
    <xf numFmtId="180" fontId="13" fillId="0" borderId="9" xfId="4" applyNumberFormat="1" applyFont="1" applyBorder="1" applyAlignment="1">
      <alignment horizontal="center" vertical="center" shrinkToFit="1"/>
    </xf>
  </cellXfs>
  <cellStyles count="5">
    <cellStyle name="桁区切り" xfId="1" builtinId="6"/>
    <cellStyle name="桁区切り 2" xfId="2"/>
    <cellStyle name="通貨" xfId="3" builtinId="7"/>
    <cellStyle name="標準" xfId="0" builtinId="0"/>
    <cellStyle name="標準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571500</xdr:colOff>
      <xdr:row>60</xdr:row>
      <xdr:rowOff>0</xdr:rowOff>
    </xdr:from>
    <xdr:to>
      <xdr:col>3</xdr:col>
      <xdr:colOff>640080</xdr:colOff>
      <xdr:row>60</xdr:row>
      <xdr:rowOff>213360</xdr:rowOff>
    </xdr:to>
    <xdr:sp macro="" textlink="">
      <xdr:nvSpPr>
        <xdr:cNvPr id="21936" name="Text Box 1"/>
        <xdr:cNvSpPr txBox="1">
          <a:spLocks noChangeArrowheads="1"/>
        </xdr:cNvSpPr>
      </xdr:nvSpPr>
      <xdr:spPr bwMode="auto">
        <a:xfrm>
          <a:off x="2004060" y="16840200"/>
          <a:ext cx="6858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Lst>
      </xdr:spPr>
    </xdr:sp>
    <xdr:clientData/>
  </xdr:twoCellAnchor>
  <xdr:twoCellAnchor editAs="oneCell">
    <xdr:from>
      <xdr:col>3</xdr:col>
      <xdr:colOff>571500</xdr:colOff>
      <xdr:row>82</xdr:row>
      <xdr:rowOff>0</xdr:rowOff>
    </xdr:from>
    <xdr:to>
      <xdr:col>3</xdr:col>
      <xdr:colOff>640080</xdr:colOff>
      <xdr:row>82</xdr:row>
      <xdr:rowOff>205740</xdr:rowOff>
    </xdr:to>
    <xdr:sp macro="" textlink="">
      <xdr:nvSpPr>
        <xdr:cNvPr id="21937" name="Text Box 1"/>
        <xdr:cNvSpPr txBox="1">
          <a:spLocks noChangeArrowheads="1"/>
        </xdr:cNvSpPr>
      </xdr:nvSpPr>
      <xdr:spPr bwMode="auto">
        <a:xfrm>
          <a:off x="2004060" y="22860000"/>
          <a:ext cx="6858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Lst>
      </xdr:spPr>
    </xdr:sp>
    <xdr:clientData/>
  </xdr:twoCellAnchor>
  <xdr:twoCellAnchor editAs="oneCell">
    <xdr:from>
      <xdr:col>3</xdr:col>
      <xdr:colOff>571500</xdr:colOff>
      <xdr:row>77</xdr:row>
      <xdr:rowOff>0</xdr:rowOff>
    </xdr:from>
    <xdr:to>
      <xdr:col>3</xdr:col>
      <xdr:colOff>640080</xdr:colOff>
      <xdr:row>77</xdr:row>
      <xdr:rowOff>205740</xdr:rowOff>
    </xdr:to>
    <xdr:sp macro="" textlink="">
      <xdr:nvSpPr>
        <xdr:cNvPr id="21938" name="Text Box 1"/>
        <xdr:cNvSpPr txBox="1">
          <a:spLocks noChangeArrowheads="1"/>
        </xdr:cNvSpPr>
      </xdr:nvSpPr>
      <xdr:spPr bwMode="auto">
        <a:xfrm>
          <a:off x="2004060" y="21526500"/>
          <a:ext cx="6858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Lst>
      </xdr:spPr>
    </xdr:sp>
    <xdr:clientData/>
  </xdr:twoCellAnchor>
  <xdr:twoCellAnchor editAs="oneCell">
    <xdr:from>
      <xdr:col>3</xdr:col>
      <xdr:colOff>571500</xdr:colOff>
      <xdr:row>75</xdr:row>
      <xdr:rowOff>0</xdr:rowOff>
    </xdr:from>
    <xdr:to>
      <xdr:col>3</xdr:col>
      <xdr:colOff>640080</xdr:colOff>
      <xdr:row>75</xdr:row>
      <xdr:rowOff>205740</xdr:rowOff>
    </xdr:to>
    <xdr:sp macro="" textlink="">
      <xdr:nvSpPr>
        <xdr:cNvPr id="21939" name="Text Box 1"/>
        <xdr:cNvSpPr txBox="1">
          <a:spLocks noChangeArrowheads="1"/>
        </xdr:cNvSpPr>
      </xdr:nvSpPr>
      <xdr:spPr bwMode="auto">
        <a:xfrm>
          <a:off x="2004060" y="20993100"/>
          <a:ext cx="6858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Lst>
      </xdr:spPr>
    </xdr:sp>
    <xdr:clientData/>
  </xdr:twoCellAnchor>
  <xdr:twoCellAnchor editAs="oneCell">
    <xdr:from>
      <xdr:col>3</xdr:col>
      <xdr:colOff>571500</xdr:colOff>
      <xdr:row>57</xdr:row>
      <xdr:rowOff>0</xdr:rowOff>
    </xdr:from>
    <xdr:to>
      <xdr:col>3</xdr:col>
      <xdr:colOff>640080</xdr:colOff>
      <xdr:row>57</xdr:row>
      <xdr:rowOff>205740</xdr:rowOff>
    </xdr:to>
    <xdr:sp macro="" textlink="">
      <xdr:nvSpPr>
        <xdr:cNvPr id="21940" name="Text Box 1"/>
        <xdr:cNvSpPr txBox="1">
          <a:spLocks noChangeArrowheads="1"/>
        </xdr:cNvSpPr>
      </xdr:nvSpPr>
      <xdr:spPr bwMode="auto">
        <a:xfrm>
          <a:off x="2004060" y="16009620"/>
          <a:ext cx="6858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L84"/>
  <sheetViews>
    <sheetView showGridLines="0" showZeros="0" tabSelected="1" view="pageLayout" zoomScaleNormal="100" zoomScaleSheetLayoutView="100" workbookViewId="0">
      <selection activeCell="J44" sqref="J44"/>
    </sheetView>
  </sheetViews>
  <sheetFormatPr defaultColWidth="9" defaultRowHeight="13.2"/>
  <cols>
    <col min="1" max="1" width="3.6640625" style="2" customWidth="1"/>
    <col min="2" max="2" width="7.6640625" style="2" customWidth="1"/>
    <col min="3" max="3" width="9.5546875" style="2" customWidth="1"/>
    <col min="4" max="4" width="13.5546875" style="2" customWidth="1"/>
    <col min="5" max="5" width="15.77734375" style="2" customWidth="1"/>
    <col min="6" max="6" width="10" style="2" customWidth="1"/>
    <col min="7" max="7" width="15.6640625" style="2" customWidth="1"/>
    <col min="8" max="10" width="13.6640625" style="2" customWidth="1"/>
    <col min="11" max="12" width="11.6640625" style="2" bestFit="1" customWidth="1"/>
    <col min="13" max="13" width="13.21875" style="2" customWidth="1"/>
    <col min="14" max="16384" width="9" style="2"/>
  </cols>
  <sheetData>
    <row r="1" spans="1:10" s="1" customFormat="1" ht="21.15" customHeight="1">
      <c r="A1" s="34" t="s">
        <v>38</v>
      </c>
      <c r="B1" s="34"/>
      <c r="C1" s="34"/>
      <c r="D1" s="34"/>
      <c r="E1" s="34"/>
      <c r="F1" s="34"/>
    </row>
    <row r="2" spans="1:10" s="1" customFormat="1" ht="21.15" customHeight="1">
      <c r="A2" s="34"/>
      <c r="B2" s="34"/>
      <c r="C2" s="34"/>
      <c r="D2" s="34"/>
      <c r="E2" s="34"/>
      <c r="F2" s="34"/>
      <c r="G2" s="47" t="s">
        <v>39</v>
      </c>
      <c r="H2" s="48"/>
      <c r="I2" s="48"/>
      <c r="J2" s="48"/>
    </row>
    <row r="3" spans="1:10" ht="21.15" customHeight="1">
      <c r="E3" s="9"/>
      <c r="F3" s="9"/>
      <c r="H3" s="3"/>
      <c r="I3" s="3"/>
      <c r="J3" s="3"/>
    </row>
    <row r="4" spans="1:10" s="11" customFormat="1" ht="31.2" customHeight="1">
      <c r="A4" s="158"/>
      <c r="B4" s="193"/>
      <c r="C4" s="193"/>
      <c r="D4" s="159"/>
      <c r="E4" s="158" t="s">
        <v>13</v>
      </c>
      <c r="F4" s="159"/>
      <c r="G4" s="50" t="s">
        <v>101</v>
      </c>
      <c r="H4" s="50" t="s">
        <v>102</v>
      </c>
      <c r="I4" s="49" t="s">
        <v>103</v>
      </c>
      <c r="J4" s="49"/>
    </row>
    <row r="5" spans="1:10" s="11" customFormat="1" ht="21.15" customHeight="1">
      <c r="A5" s="183" t="s">
        <v>6</v>
      </c>
      <c r="B5" s="184"/>
      <c r="C5" s="184"/>
      <c r="D5" s="185"/>
      <c r="E5" s="186">
        <f>SUM(G5:J5)</f>
        <v>0</v>
      </c>
      <c r="F5" s="187"/>
      <c r="G5" s="43"/>
      <c r="H5" s="44"/>
      <c r="I5" s="44"/>
      <c r="J5" s="44"/>
    </row>
    <row r="6" spans="1:10" s="11" customFormat="1" ht="21.15" customHeight="1">
      <c r="A6" s="183" t="s">
        <v>8</v>
      </c>
      <c r="B6" s="184"/>
      <c r="C6" s="184"/>
      <c r="D6" s="185"/>
      <c r="E6" s="188">
        <f>SUM(G6:J6)</f>
        <v>0</v>
      </c>
      <c r="F6" s="189"/>
      <c r="G6" s="13" t="str">
        <f>IF(ISERROR(G5/$E$5),"",(G5/$E$5))</f>
        <v/>
      </c>
      <c r="H6" s="13" t="str">
        <f>IF(ISERROR(H5/$E$5),"",(H5/$E$5))</f>
        <v/>
      </c>
      <c r="I6" s="13" t="str">
        <f>IF(ISERROR(I5/$E$5),"",(I5/$E$5))</f>
        <v/>
      </c>
      <c r="J6" s="13" t="str">
        <f>IF(ISERROR(J5/$E$5),"",(J5/$E$5))</f>
        <v/>
      </c>
    </row>
    <row r="7" spans="1:10" s="11" customFormat="1" ht="16.95" customHeight="1">
      <c r="A7" s="14"/>
      <c r="B7" s="15"/>
      <c r="C7" s="15"/>
      <c r="D7" s="15"/>
      <c r="E7" s="16"/>
      <c r="F7" s="16"/>
      <c r="G7" s="17"/>
      <c r="H7" s="16"/>
      <c r="I7" s="16"/>
      <c r="J7" s="130"/>
    </row>
    <row r="8" spans="1:10" s="11" customFormat="1" ht="16.95" customHeight="1">
      <c r="A8" s="152" t="s">
        <v>7</v>
      </c>
      <c r="B8" s="153"/>
      <c r="C8" s="153"/>
      <c r="D8" s="154"/>
      <c r="E8" s="158" t="s">
        <v>13</v>
      </c>
      <c r="F8" s="159"/>
      <c r="G8" s="160" t="s">
        <v>104</v>
      </c>
      <c r="H8" s="160" t="s">
        <v>105</v>
      </c>
      <c r="I8" s="160" t="s">
        <v>106</v>
      </c>
      <c r="J8" s="131"/>
    </row>
    <row r="9" spans="1:10" s="11" customFormat="1" ht="16.95" customHeight="1">
      <c r="A9" s="155"/>
      <c r="B9" s="156"/>
      <c r="C9" s="156"/>
      <c r="D9" s="157"/>
      <c r="E9" s="35" t="s">
        <v>12</v>
      </c>
      <c r="F9" s="35" t="s">
        <v>11</v>
      </c>
      <c r="G9" s="161"/>
      <c r="H9" s="161"/>
      <c r="I9" s="161"/>
      <c r="J9" s="132"/>
    </row>
    <row r="10" spans="1:10" ht="21.15" customHeight="1">
      <c r="A10" s="176" t="s">
        <v>9</v>
      </c>
      <c r="B10" s="190" t="s">
        <v>43</v>
      </c>
      <c r="C10" s="191"/>
      <c r="D10" s="192"/>
      <c r="E10" s="39"/>
      <c r="F10" s="18" t="str">
        <f t="shared" ref="F10:F16" si="0">IF(ISERROR(E10/E$17)," ",E10/E$17)</f>
        <v xml:space="preserve"> </v>
      </c>
      <c r="G10" s="45"/>
      <c r="H10" s="45"/>
      <c r="I10" s="45"/>
      <c r="J10" s="45"/>
    </row>
    <row r="11" spans="1:10" ht="21.15" customHeight="1">
      <c r="A11" s="170"/>
      <c r="B11" s="177" t="s">
        <v>98</v>
      </c>
      <c r="C11" s="148" t="s">
        <v>1</v>
      </c>
      <c r="D11" s="149"/>
      <c r="E11" s="39">
        <f>SUM(G11:J11)</f>
        <v>0</v>
      </c>
      <c r="F11" s="18" t="str">
        <f t="shared" si="0"/>
        <v xml:space="preserve"> </v>
      </c>
      <c r="G11" s="45"/>
      <c r="H11" s="45"/>
      <c r="I11" s="45"/>
      <c r="J11" s="45"/>
    </row>
    <row r="12" spans="1:10" ht="21.15" customHeight="1">
      <c r="A12" s="170"/>
      <c r="B12" s="178"/>
      <c r="C12" s="148" t="s">
        <v>14</v>
      </c>
      <c r="D12" s="149"/>
      <c r="E12" s="39">
        <f>SUM(G12:J12)</f>
        <v>0</v>
      </c>
      <c r="F12" s="18" t="str">
        <f t="shared" si="0"/>
        <v xml:space="preserve"> </v>
      </c>
      <c r="G12" s="45"/>
      <c r="H12" s="45"/>
      <c r="I12" s="45"/>
      <c r="J12" s="45"/>
    </row>
    <row r="13" spans="1:10" ht="21.15" customHeight="1">
      <c r="A13" s="170"/>
      <c r="B13" s="179"/>
      <c r="C13" s="174" t="s">
        <v>2</v>
      </c>
      <c r="D13" s="175"/>
      <c r="E13" s="39">
        <f>SUM(E11:E12)</f>
        <v>0</v>
      </c>
      <c r="F13" s="18" t="str">
        <f t="shared" si="0"/>
        <v xml:space="preserve"> </v>
      </c>
      <c r="G13" s="39">
        <f>SUM(G11:G12)</f>
        <v>0</v>
      </c>
      <c r="H13" s="39">
        <f>SUM(H11:H12)</f>
        <v>0</v>
      </c>
      <c r="I13" s="39"/>
      <c r="J13" s="39">
        <f>SUM(J11:J12)</f>
        <v>0</v>
      </c>
    </row>
    <row r="14" spans="1:10" ht="21.15" customHeight="1">
      <c r="A14" s="170"/>
      <c r="B14" s="148" t="s">
        <v>26</v>
      </c>
      <c r="C14" s="180"/>
      <c r="D14" s="149"/>
      <c r="E14" s="39">
        <f>SUM(G14:J14)</f>
        <v>0</v>
      </c>
      <c r="F14" s="18" t="str">
        <f t="shared" si="0"/>
        <v xml:space="preserve"> </v>
      </c>
      <c r="G14" s="45"/>
      <c r="H14" s="45"/>
      <c r="I14" s="45"/>
      <c r="J14" s="45"/>
    </row>
    <row r="15" spans="1:10" s="8" customFormat="1" ht="21.15" customHeight="1">
      <c r="A15" s="170"/>
      <c r="B15" s="148" t="s">
        <v>27</v>
      </c>
      <c r="C15" s="180"/>
      <c r="D15" s="149"/>
      <c r="E15" s="39">
        <f>SUM(G15:J15)</f>
        <v>0</v>
      </c>
      <c r="F15" s="18" t="str">
        <f t="shared" si="0"/>
        <v xml:space="preserve"> </v>
      </c>
      <c r="G15" s="45"/>
      <c r="H15" s="45"/>
      <c r="I15" s="45"/>
      <c r="J15" s="45"/>
    </row>
    <row r="16" spans="1:10" s="11" customFormat="1" ht="21.15" customHeight="1">
      <c r="A16" s="170"/>
      <c r="B16" s="148" t="s">
        <v>28</v>
      </c>
      <c r="C16" s="180"/>
      <c r="D16" s="149"/>
      <c r="E16" s="39">
        <f>SUM(G16:J16)</f>
        <v>0</v>
      </c>
      <c r="F16" s="18" t="str">
        <f t="shared" si="0"/>
        <v xml:space="preserve"> </v>
      </c>
      <c r="G16" s="45"/>
      <c r="H16" s="45"/>
      <c r="I16" s="45"/>
      <c r="J16" s="45"/>
    </row>
    <row r="17" spans="1:10" s="11" customFormat="1" ht="21.15" customHeight="1">
      <c r="A17" s="171"/>
      <c r="B17" s="27" t="s">
        <v>10</v>
      </c>
      <c r="C17" s="28"/>
      <c r="D17" s="29"/>
      <c r="E17" s="40">
        <f t="shared" ref="E17:J17" si="1">E10+SUM(E13:E16)</f>
        <v>0</v>
      </c>
      <c r="F17" s="20">
        <f t="shared" si="1"/>
        <v>0</v>
      </c>
      <c r="G17" s="40">
        <f t="shared" si="1"/>
        <v>0</v>
      </c>
      <c r="H17" s="40">
        <f t="shared" si="1"/>
        <v>0</v>
      </c>
      <c r="I17" s="40">
        <f t="shared" si="1"/>
        <v>0</v>
      </c>
      <c r="J17" s="40">
        <f t="shared" si="1"/>
        <v>0</v>
      </c>
    </row>
    <row r="18" spans="1:10" ht="21.15" customHeight="1">
      <c r="A18" s="2" t="s">
        <v>16</v>
      </c>
      <c r="B18" s="5"/>
      <c r="C18" s="5"/>
      <c r="D18" s="5"/>
      <c r="E18" s="5"/>
      <c r="F18" s="5"/>
      <c r="G18" s="6"/>
      <c r="H18" s="7"/>
      <c r="I18" s="7"/>
      <c r="J18" s="7"/>
    </row>
    <row r="19" spans="1:10" ht="16.95" customHeight="1">
      <c r="B19" s="5"/>
      <c r="C19" s="5"/>
      <c r="D19" s="5"/>
      <c r="E19" s="5"/>
      <c r="F19" s="5"/>
      <c r="G19" s="6"/>
      <c r="H19" s="7"/>
      <c r="I19" s="7"/>
      <c r="J19" s="127"/>
    </row>
    <row r="20" spans="1:10" ht="16.95" customHeight="1">
      <c r="A20" s="152" t="s">
        <v>7</v>
      </c>
      <c r="B20" s="153"/>
      <c r="C20" s="153"/>
      <c r="D20" s="154"/>
      <c r="E20" s="158" t="s">
        <v>13</v>
      </c>
      <c r="F20" s="159"/>
      <c r="G20" s="160" t="s">
        <v>104</v>
      </c>
      <c r="H20" s="160" t="s">
        <v>105</v>
      </c>
      <c r="I20" s="160" t="s">
        <v>106</v>
      </c>
      <c r="J20" s="128"/>
    </row>
    <row r="21" spans="1:10" ht="16.95" customHeight="1">
      <c r="A21" s="155"/>
      <c r="B21" s="156"/>
      <c r="C21" s="156"/>
      <c r="D21" s="157"/>
      <c r="E21" s="35" t="s">
        <v>12</v>
      </c>
      <c r="F21" s="35" t="s">
        <v>11</v>
      </c>
      <c r="G21" s="161"/>
      <c r="H21" s="161"/>
      <c r="I21" s="161"/>
      <c r="J21" s="129"/>
    </row>
    <row r="22" spans="1:10" ht="21.15" customHeight="1">
      <c r="A22" s="170"/>
      <c r="B22" s="181" t="s">
        <v>107</v>
      </c>
      <c r="C22" s="148" t="s">
        <v>48</v>
      </c>
      <c r="D22" s="149"/>
      <c r="E22" s="46"/>
      <c r="F22" s="18"/>
      <c r="G22" s="45"/>
      <c r="H22" s="45"/>
      <c r="I22" s="45"/>
      <c r="J22" s="45"/>
    </row>
    <row r="23" spans="1:10" ht="21.15" customHeight="1">
      <c r="A23" s="170"/>
      <c r="B23" s="181"/>
      <c r="C23" s="148" t="s">
        <v>5</v>
      </c>
      <c r="D23" s="149"/>
      <c r="E23" s="39">
        <f t="shared" ref="E23:E42" si="2">SUM(G23:J23)</f>
        <v>0</v>
      </c>
      <c r="F23" s="18" t="str">
        <f>IF(ISERROR(E23/E$44)," ",E23/E$44)</f>
        <v xml:space="preserve"> </v>
      </c>
      <c r="G23" s="45"/>
      <c r="H23" s="45"/>
      <c r="I23" s="45"/>
      <c r="J23" s="45"/>
    </row>
    <row r="24" spans="1:10" ht="21.15" customHeight="1">
      <c r="A24" s="170"/>
      <c r="B24" s="181"/>
      <c r="C24" s="148" t="s">
        <v>15</v>
      </c>
      <c r="D24" s="149"/>
      <c r="E24" s="39">
        <f t="shared" si="2"/>
        <v>0</v>
      </c>
      <c r="F24" s="18" t="str">
        <f>IF(ISERROR(E24/E$44)," ",E24/E$44)</f>
        <v xml:space="preserve"> </v>
      </c>
      <c r="G24" s="45"/>
      <c r="H24" s="45"/>
      <c r="I24" s="45"/>
      <c r="J24" s="45"/>
    </row>
    <row r="25" spans="1:10" ht="21.15" customHeight="1">
      <c r="A25" s="170"/>
      <c r="B25" s="181"/>
      <c r="C25" s="164" t="s">
        <v>35</v>
      </c>
      <c r="D25" s="36" t="s">
        <v>0</v>
      </c>
      <c r="E25" s="39">
        <f t="shared" si="2"/>
        <v>0</v>
      </c>
      <c r="F25" s="18" t="str">
        <f>IF(ISERROR(E25/E$44)," ",E25/E$44)</f>
        <v xml:space="preserve"> </v>
      </c>
      <c r="G25" s="45"/>
      <c r="H25" s="45"/>
      <c r="I25" s="45"/>
      <c r="J25" s="45"/>
    </row>
    <row r="26" spans="1:10" ht="22.65" customHeight="1">
      <c r="A26" s="170"/>
      <c r="B26" s="181"/>
      <c r="C26" s="165"/>
      <c r="D26" s="36" t="s">
        <v>33</v>
      </c>
      <c r="E26" s="39">
        <f t="shared" si="2"/>
        <v>0</v>
      </c>
      <c r="F26" s="18" t="str">
        <f>IF(ISERROR(E26/E$44)," ",E26/E$44)</f>
        <v xml:space="preserve"> </v>
      </c>
      <c r="G26" s="45"/>
      <c r="H26" s="45"/>
      <c r="I26" s="45"/>
      <c r="J26" s="45"/>
    </row>
    <row r="27" spans="1:10" ht="22.65" customHeight="1">
      <c r="A27" s="170"/>
      <c r="B27" s="182"/>
      <c r="C27" s="174" t="s">
        <v>2</v>
      </c>
      <c r="D27" s="175"/>
      <c r="E27" s="39">
        <f t="shared" ref="E27:J27" si="3">SUM(E22:E26)</f>
        <v>0</v>
      </c>
      <c r="F27" s="41">
        <f t="shared" si="3"/>
        <v>0</v>
      </c>
      <c r="G27" s="39">
        <f t="shared" si="3"/>
        <v>0</v>
      </c>
      <c r="H27" s="39">
        <f t="shared" si="3"/>
        <v>0</v>
      </c>
      <c r="I27" s="39">
        <f t="shared" si="3"/>
        <v>0</v>
      </c>
      <c r="J27" s="39">
        <f t="shared" si="3"/>
        <v>0</v>
      </c>
    </row>
    <row r="28" spans="1:10" ht="22.65" customHeight="1">
      <c r="A28" s="170"/>
      <c r="B28" s="166" t="s">
        <v>108</v>
      </c>
      <c r="C28" s="169" t="s">
        <v>49</v>
      </c>
      <c r="D28" s="53" t="s">
        <v>110</v>
      </c>
      <c r="E28" s="39"/>
      <c r="F28" s="18"/>
      <c r="G28" s="45"/>
      <c r="H28" s="45"/>
      <c r="I28" s="45"/>
      <c r="J28" s="45"/>
    </row>
    <row r="29" spans="1:10" ht="22.65" customHeight="1">
      <c r="A29" s="170"/>
      <c r="B29" s="166"/>
      <c r="C29" s="163"/>
      <c r="D29" s="53" t="s">
        <v>109</v>
      </c>
      <c r="E29" s="39"/>
      <c r="F29" s="18" t="str">
        <f>IF(ISERROR(E29/E$44)," ",E29/E$44)</f>
        <v xml:space="preserve"> </v>
      </c>
      <c r="G29" s="45"/>
      <c r="H29" s="45"/>
      <c r="I29" s="45"/>
      <c r="J29" s="45"/>
    </row>
    <row r="30" spans="1:10" ht="21.15" customHeight="1">
      <c r="A30" s="170"/>
      <c r="B30" s="166"/>
      <c r="C30" s="148" t="s">
        <v>5</v>
      </c>
      <c r="D30" s="149"/>
      <c r="E30" s="39">
        <f t="shared" si="2"/>
        <v>0</v>
      </c>
      <c r="F30" s="18" t="str">
        <f>IF(ISERROR(E30/E$44)," ",E30/E$44)</f>
        <v xml:space="preserve"> </v>
      </c>
      <c r="G30" s="45"/>
      <c r="H30" s="45"/>
      <c r="I30" s="45"/>
      <c r="J30" s="45"/>
    </row>
    <row r="31" spans="1:10" ht="21.15" customHeight="1">
      <c r="A31" s="170"/>
      <c r="B31" s="166"/>
      <c r="C31" s="148" t="s">
        <v>15</v>
      </c>
      <c r="D31" s="149"/>
      <c r="E31" s="39">
        <f t="shared" si="2"/>
        <v>0</v>
      </c>
      <c r="F31" s="18" t="str">
        <f>IF(ISERROR(E31/E$44)," ",E31/E$44)</f>
        <v xml:space="preserve"> </v>
      </c>
      <c r="G31" s="45"/>
      <c r="H31" s="45"/>
      <c r="I31" s="45"/>
      <c r="J31" s="45"/>
    </row>
    <row r="32" spans="1:10" ht="21.15" customHeight="1">
      <c r="A32" s="170"/>
      <c r="B32" s="166"/>
      <c r="C32" s="164" t="s">
        <v>35</v>
      </c>
      <c r="D32" s="36" t="s">
        <v>0</v>
      </c>
      <c r="E32" s="39">
        <f t="shared" si="2"/>
        <v>0</v>
      </c>
      <c r="F32" s="18" t="str">
        <f>IF(ISERROR(E32/E$44)," ",E32/E$44)</f>
        <v xml:space="preserve"> </v>
      </c>
      <c r="G32" s="45"/>
      <c r="H32" s="45"/>
      <c r="I32" s="45"/>
      <c r="J32" s="45"/>
    </row>
    <row r="33" spans="1:10" ht="21.15" customHeight="1">
      <c r="A33" s="170"/>
      <c r="B33" s="166"/>
      <c r="C33" s="165"/>
      <c r="D33" s="36" t="s">
        <v>33</v>
      </c>
      <c r="E33" s="39">
        <f t="shared" si="2"/>
        <v>0</v>
      </c>
      <c r="F33" s="18" t="str">
        <f>IF(ISERROR(E33/E$44)," ",E33/E$44)</f>
        <v xml:space="preserve"> </v>
      </c>
      <c r="G33" s="45"/>
      <c r="H33" s="45"/>
      <c r="I33" s="45"/>
      <c r="J33" s="45"/>
    </row>
    <row r="34" spans="1:10" ht="21.15" customHeight="1">
      <c r="A34" s="170"/>
      <c r="B34" s="167"/>
      <c r="C34" s="174" t="s">
        <v>2</v>
      </c>
      <c r="D34" s="175"/>
      <c r="E34" s="39">
        <f>SUM(E28:E33)</f>
        <v>0</v>
      </c>
      <c r="F34" s="18">
        <f t="shared" ref="E34:J34" si="4">SUM(F28:F33)</f>
        <v>0</v>
      </c>
      <c r="G34" s="39">
        <f t="shared" si="4"/>
        <v>0</v>
      </c>
      <c r="H34" s="39">
        <f t="shared" si="4"/>
        <v>0</v>
      </c>
      <c r="I34" s="39">
        <f t="shared" si="4"/>
        <v>0</v>
      </c>
      <c r="J34" s="39">
        <f t="shared" si="4"/>
        <v>0</v>
      </c>
    </row>
    <row r="35" spans="1:10" ht="21.15" customHeight="1">
      <c r="A35" s="170"/>
      <c r="B35" s="172" t="s">
        <v>45</v>
      </c>
      <c r="C35" s="164" t="s">
        <v>35</v>
      </c>
      <c r="D35" s="36" t="s">
        <v>0</v>
      </c>
      <c r="E35" s="39">
        <f t="shared" si="2"/>
        <v>0</v>
      </c>
      <c r="F35" s="18" t="str">
        <f>IF(ISERROR(E35/E$44)," ",E35/E$44)</f>
        <v xml:space="preserve"> </v>
      </c>
      <c r="G35" s="45"/>
      <c r="H35" s="45"/>
      <c r="I35" s="45"/>
      <c r="J35" s="45"/>
    </row>
    <row r="36" spans="1:10" ht="21.15" customHeight="1">
      <c r="A36" s="170"/>
      <c r="B36" s="172"/>
      <c r="C36" s="165"/>
      <c r="D36" s="36" t="s">
        <v>33</v>
      </c>
      <c r="E36" s="39">
        <f t="shared" si="2"/>
        <v>0</v>
      </c>
      <c r="F36" s="18" t="str">
        <f>IF(ISERROR(E36/E$44)," ",E36/E$44)</f>
        <v xml:space="preserve"> </v>
      </c>
      <c r="G36" s="45"/>
      <c r="H36" s="45"/>
      <c r="I36" s="45"/>
      <c r="J36" s="45"/>
    </row>
    <row r="37" spans="1:10" ht="21.15" customHeight="1">
      <c r="A37" s="170"/>
      <c r="B37" s="173"/>
      <c r="C37" s="174" t="s">
        <v>2</v>
      </c>
      <c r="D37" s="175"/>
      <c r="E37" s="39">
        <f t="shared" ref="E37:J37" si="5">SUM(E35:E36)</f>
        <v>0</v>
      </c>
      <c r="F37" s="18">
        <f t="shared" si="5"/>
        <v>0</v>
      </c>
      <c r="G37" s="39">
        <f t="shared" si="5"/>
        <v>0</v>
      </c>
      <c r="H37" s="39">
        <f t="shared" si="5"/>
        <v>0</v>
      </c>
      <c r="I37" s="39">
        <f t="shared" si="5"/>
        <v>0</v>
      </c>
      <c r="J37" s="39">
        <f t="shared" si="5"/>
        <v>0</v>
      </c>
    </row>
    <row r="38" spans="1:10" ht="21.15" customHeight="1">
      <c r="A38" s="170"/>
      <c r="B38" s="162" t="s">
        <v>46</v>
      </c>
      <c r="C38" s="164" t="s">
        <v>35</v>
      </c>
      <c r="D38" s="36" t="s">
        <v>0</v>
      </c>
      <c r="E38" s="39">
        <f t="shared" si="2"/>
        <v>0</v>
      </c>
      <c r="F38" s="18" t="str">
        <f>IF(ISERROR(E38/E$44)," ",E38/E$44)</f>
        <v xml:space="preserve"> </v>
      </c>
      <c r="G38" s="45"/>
      <c r="H38" s="45"/>
      <c r="I38" s="45"/>
      <c r="J38" s="45"/>
    </row>
    <row r="39" spans="1:10" ht="21.15" customHeight="1">
      <c r="A39" s="170"/>
      <c r="B39" s="168"/>
      <c r="C39" s="165"/>
      <c r="D39" s="36" t="s">
        <v>33</v>
      </c>
      <c r="E39" s="39">
        <f t="shared" si="2"/>
        <v>0</v>
      </c>
      <c r="F39" s="18" t="str">
        <f>IF(ISERROR(E39/E$44)," ",E39/E$44)</f>
        <v xml:space="preserve"> </v>
      </c>
      <c r="G39" s="45"/>
      <c r="H39" s="45"/>
      <c r="I39" s="45"/>
      <c r="J39" s="45"/>
    </row>
    <row r="40" spans="1:10" ht="21.15" customHeight="1">
      <c r="A40" s="170"/>
      <c r="B40" s="165"/>
      <c r="C40" s="174" t="s">
        <v>2</v>
      </c>
      <c r="D40" s="175"/>
      <c r="E40" s="39">
        <f t="shared" ref="E40:J40" si="6">SUM(E38:E39)</f>
        <v>0</v>
      </c>
      <c r="F40" s="18">
        <f t="shared" si="6"/>
        <v>0</v>
      </c>
      <c r="G40" s="39">
        <f t="shared" si="6"/>
        <v>0</v>
      </c>
      <c r="H40" s="39">
        <f t="shared" si="6"/>
        <v>0</v>
      </c>
      <c r="I40" s="39">
        <f t="shared" si="6"/>
        <v>0</v>
      </c>
      <c r="J40" s="39">
        <f t="shared" si="6"/>
        <v>0</v>
      </c>
    </row>
    <row r="41" spans="1:10" ht="21.15" customHeight="1">
      <c r="A41" s="170"/>
      <c r="B41" s="162" t="s">
        <v>47</v>
      </c>
      <c r="C41" s="164" t="s">
        <v>35</v>
      </c>
      <c r="D41" s="36" t="s">
        <v>0</v>
      </c>
      <c r="E41" s="39">
        <f t="shared" si="2"/>
        <v>0</v>
      </c>
      <c r="F41" s="18" t="str">
        <f>IF(ISERROR(E41/E$44)," ",E41/E$44)</f>
        <v xml:space="preserve"> </v>
      </c>
      <c r="G41" s="45"/>
      <c r="H41" s="45"/>
      <c r="I41" s="45"/>
      <c r="J41" s="45"/>
    </row>
    <row r="42" spans="1:10" ht="21.15" customHeight="1">
      <c r="A42" s="170"/>
      <c r="B42" s="162"/>
      <c r="C42" s="165"/>
      <c r="D42" s="36" t="s">
        <v>33</v>
      </c>
      <c r="E42" s="39">
        <f t="shared" si="2"/>
        <v>0</v>
      </c>
      <c r="F42" s="18" t="str">
        <f>IF(ISERROR(E42/E$44)," ",E42/E$44)</f>
        <v xml:space="preserve"> </v>
      </c>
      <c r="G42" s="45"/>
      <c r="H42" s="45"/>
      <c r="I42" s="45"/>
      <c r="J42" s="45"/>
    </row>
    <row r="43" spans="1:10" ht="21.15" customHeight="1">
      <c r="A43" s="170"/>
      <c r="B43" s="163"/>
      <c r="C43" s="174" t="s">
        <v>2</v>
      </c>
      <c r="D43" s="175"/>
      <c r="E43" s="39">
        <f t="shared" ref="E43:J43" si="7">SUM(E41:E42)</f>
        <v>0</v>
      </c>
      <c r="F43" s="18">
        <f t="shared" si="7"/>
        <v>0</v>
      </c>
      <c r="G43" s="39">
        <f t="shared" si="7"/>
        <v>0</v>
      </c>
      <c r="H43" s="39">
        <f t="shared" si="7"/>
        <v>0</v>
      </c>
      <c r="I43" s="39">
        <f t="shared" si="7"/>
        <v>0</v>
      </c>
      <c r="J43" s="39">
        <f t="shared" si="7"/>
        <v>0</v>
      </c>
    </row>
    <row r="44" spans="1:10" ht="21.15" customHeight="1">
      <c r="A44" s="171"/>
      <c r="B44" s="212" t="s">
        <v>10</v>
      </c>
      <c r="C44" s="213"/>
      <c r="D44" s="214"/>
      <c r="E44" s="40">
        <f>E27+E34+E37+E40+E43</f>
        <v>0</v>
      </c>
      <c r="F44" s="20">
        <f>F27+F34+F37+F40+F43</f>
        <v>0</v>
      </c>
      <c r="G44" s="40">
        <f>G27+G34+G37+G40+G43</f>
        <v>0</v>
      </c>
      <c r="H44" s="40">
        <f>H27+H34+H37+H40+H43</f>
        <v>0</v>
      </c>
      <c r="I44" s="40">
        <f>I27+I34+I37+I40+I43</f>
        <v>0</v>
      </c>
      <c r="J44" s="40">
        <f>J27+J34+J37+J40+J43</f>
        <v>0</v>
      </c>
    </row>
    <row r="45" spans="1:10" ht="95.4" customHeight="1">
      <c r="A45" s="42"/>
      <c r="B45" s="5"/>
      <c r="C45" s="5"/>
      <c r="D45" s="5"/>
      <c r="E45" s="5"/>
      <c r="F45" s="5"/>
      <c r="G45" s="6"/>
      <c r="H45" s="7"/>
      <c r="I45" s="7"/>
      <c r="J45" s="7"/>
    </row>
    <row r="46" spans="1:10" ht="21.15" customHeight="1">
      <c r="A46" s="152" t="s">
        <v>7</v>
      </c>
      <c r="B46" s="153"/>
      <c r="C46" s="153"/>
      <c r="D46" s="154"/>
      <c r="E46" s="158" t="s">
        <v>13</v>
      </c>
      <c r="F46" s="159"/>
      <c r="G46" s="160" t="s">
        <v>104</v>
      </c>
      <c r="H46" s="160" t="s">
        <v>105</v>
      </c>
      <c r="I46" s="160" t="s">
        <v>112</v>
      </c>
      <c r="J46" s="160"/>
    </row>
    <row r="47" spans="1:10" ht="21.15" customHeight="1">
      <c r="A47" s="155"/>
      <c r="B47" s="156"/>
      <c r="C47" s="156"/>
      <c r="D47" s="157"/>
      <c r="E47" s="35" t="s">
        <v>12</v>
      </c>
      <c r="F47" s="35" t="s">
        <v>11</v>
      </c>
      <c r="G47" s="161"/>
      <c r="H47" s="161"/>
      <c r="I47" s="161"/>
      <c r="J47" s="161"/>
    </row>
    <row r="48" spans="1:10" ht="21.15" customHeight="1">
      <c r="A48" s="176" t="s">
        <v>34</v>
      </c>
      <c r="B48" s="19" t="s">
        <v>3</v>
      </c>
      <c r="C48" s="25"/>
      <c r="D48" s="26"/>
      <c r="E48" s="39">
        <f>SUM(G48:J48)</f>
        <v>0</v>
      </c>
      <c r="F48" s="18" t="str">
        <f>IF(ISERROR(E48/E$44)," ",E48/E$44)</f>
        <v xml:space="preserve"> </v>
      </c>
      <c r="G48" s="39">
        <f>G22+G28+G29</f>
        <v>0</v>
      </c>
      <c r="H48" s="39">
        <f>H22+H28+H29</f>
        <v>0</v>
      </c>
      <c r="I48" s="39">
        <f>I22+I28+I29</f>
        <v>0</v>
      </c>
      <c r="J48" s="39">
        <f t="shared" ref="J48" si="8">J22+J26+J28+J29</f>
        <v>0</v>
      </c>
    </row>
    <row r="49" spans="1:12" ht="21.15" customHeight="1">
      <c r="A49" s="170"/>
      <c r="B49" s="216" t="s">
        <v>44</v>
      </c>
      <c r="C49" s="148" t="s">
        <v>5</v>
      </c>
      <c r="D49" s="149"/>
      <c r="E49" s="39">
        <f>SUM(G49:J49)</f>
        <v>0</v>
      </c>
      <c r="F49" s="18" t="str">
        <f t="shared" ref="F49:F53" si="9">IF(ISERROR(E49/E$44)," ",E49/E$44)</f>
        <v xml:space="preserve"> </v>
      </c>
      <c r="G49" s="39">
        <f>G23+G30</f>
        <v>0</v>
      </c>
      <c r="H49" s="39">
        <f>H23+H30</f>
        <v>0</v>
      </c>
      <c r="I49" s="39">
        <f>I23+I30</f>
        <v>0</v>
      </c>
      <c r="J49" s="39">
        <f t="shared" ref="I49:J50" si="10">J23+J30</f>
        <v>0</v>
      </c>
    </row>
    <row r="50" spans="1:12" ht="21.15" customHeight="1">
      <c r="A50" s="170"/>
      <c r="B50" s="217"/>
      <c r="C50" s="150" t="s">
        <v>15</v>
      </c>
      <c r="D50" s="151"/>
      <c r="E50" s="39">
        <f>SUM(G50:J50)</f>
        <v>0</v>
      </c>
      <c r="F50" s="18" t="str">
        <f t="shared" si="9"/>
        <v xml:space="preserve"> </v>
      </c>
      <c r="G50" s="39">
        <f>G24+G31</f>
        <v>0</v>
      </c>
      <c r="H50" s="39">
        <f>H24+H31</f>
        <v>0</v>
      </c>
      <c r="I50" s="39">
        <f t="shared" si="10"/>
        <v>0</v>
      </c>
      <c r="J50" s="39">
        <f t="shared" si="10"/>
        <v>0</v>
      </c>
    </row>
    <row r="51" spans="1:12" ht="21.15" customHeight="1">
      <c r="A51" s="170"/>
      <c r="B51" s="19" t="s">
        <v>4</v>
      </c>
      <c r="C51" s="25"/>
      <c r="D51" s="26"/>
      <c r="E51" s="39">
        <f t="shared" ref="E51:J51" si="11">SUM(E49:E50)</f>
        <v>0</v>
      </c>
      <c r="F51" s="18">
        <f t="shared" si="11"/>
        <v>0</v>
      </c>
      <c r="G51" s="39">
        <f t="shared" si="11"/>
        <v>0</v>
      </c>
      <c r="H51" s="39">
        <f t="shared" si="11"/>
        <v>0</v>
      </c>
      <c r="I51" s="39">
        <f>SUM(I49:I50)</f>
        <v>0</v>
      </c>
      <c r="J51" s="39">
        <f t="shared" si="11"/>
        <v>0</v>
      </c>
    </row>
    <row r="52" spans="1:12" ht="21.15" customHeight="1">
      <c r="A52" s="170"/>
      <c r="B52" s="146" t="s">
        <v>42</v>
      </c>
      <c r="C52" s="148" t="s">
        <v>41</v>
      </c>
      <c r="D52" s="149"/>
      <c r="E52" s="39">
        <f>SUM(G52:J52)</f>
        <v>0</v>
      </c>
      <c r="F52" s="18" t="str">
        <f t="shared" si="9"/>
        <v xml:space="preserve"> </v>
      </c>
      <c r="G52" s="12">
        <f t="shared" ref="G52:J53" si="12">G25+G32+G35+G38+G41</f>
        <v>0</v>
      </c>
      <c r="H52" s="12">
        <f t="shared" si="12"/>
        <v>0</v>
      </c>
      <c r="I52" s="12">
        <f t="shared" si="12"/>
        <v>0</v>
      </c>
      <c r="J52" s="12">
        <f t="shared" si="12"/>
        <v>0</v>
      </c>
    </row>
    <row r="53" spans="1:12" ht="21.15" customHeight="1">
      <c r="A53" s="170"/>
      <c r="B53" s="147"/>
      <c r="C53" s="150" t="s">
        <v>40</v>
      </c>
      <c r="D53" s="151"/>
      <c r="E53" s="39">
        <f>SUM(G53:J53)</f>
        <v>0</v>
      </c>
      <c r="F53" s="18" t="str">
        <f t="shared" si="9"/>
        <v xml:space="preserve"> </v>
      </c>
      <c r="G53" s="12">
        <f t="shared" si="12"/>
        <v>0</v>
      </c>
      <c r="H53" s="12">
        <f t="shared" si="12"/>
        <v>0</v>
      </c>
      <c r="I53" s="12">
        <f t="shared" si="12"/>
        <v>0</v>
      </c>
      <c r="J53" s="12">
        <f t="shared" si="12"/>
        <v>0</v>
      </c>
    </row>
    <row r="54" spans="1:12" ht="21.15" customHeight="1">
      <c r="A54" s="171"/>
      <c r="B54" s="135" t="s">
        <v>36</v>
      </c>
      <c r="C54" s="136"/>
      <c r="D54" s="137"/>
      <c r="E54" s="39">
        <f>SUM(E52:E53)</f>
        <v>0</v>
      </c>
      <c r="F54" s="18">
        <f>SUM(F52:F53)</f>
        <v>0</v>
      </c>
      <c r="G54" s="39">
        <f>SUM(G52:G53)</f>
        <v>0</v>
      </c>
      <c r="H54" s="39">
        <f>SUM(H52:H53)</f>
        <v>0</v>
      </c>
      <c r="I54" s="39"/>
      <c r="J54" s="39">
        <f>SUM(J52:J53)</f>
        <v>0</v>
      </c>
    </row>
    <row r="55" spans="1:12" ht="21.15" customHeight="1">
      <c r="A55" s="4"/>
      <c r="B55" s="21"/>
      <c r="C55" s="21"/>
      <c r="D55" s="22"/>
      <c r="E55" s="23"/>
      <c r="F55" s="24"/>
      <c r="G55" s="23"/>
      <c r="H55" s="23"/>
      <c r="I55" s="23"/>
      <c r="J55" s="23"/>
    </row>
    <row r="56" spans="1:12" ht="21.15" customHeight="1">
      <c r="A56" s="204" t="s">
        <v>19</v>
      </c>
      <c r="B56" s="206" t="s">
        <v>17</v>
      </c>
      <c r="C56" s="207"/>
      <c r="D56" s="208"/>
      <c r="E56" s="12">
        <f>E51</f>
        <v>0</v>
      </c>
      <c r="F56" s="206" t="s">
        <v>18</v>
      </c>
      <c r="G56" s="207"/>
      <c r="H56" s="208"/>
      <c r="I56" s="195">
        <f>E17</f>
        <v>0</v>
      </c>
      <c r="J56" s="196"/>
    </row>
    <row r="57" spans="1:12" ht="21.15" customHeight="1">
      <c r="A57" s="205"/>
      <c r="B57" s="206"/>
      <c r="C57" s="207"/>
      <c r="D57" s="208"/>
      <c r="E57" s="45"/>
      <c r="F57" s="206" t="s">
        <v>20</v>
      </c>
      <c r="G57" s="207"/>
      <c r="H57" s="208"/>
      <c r="I57" s="197" t="str">
        <f>IF(ISERROR(E56/I56),"",(E56/I56))</f>
        <v/>
      </c>
      <c r="J57" s="198"/>
    </row>
    <row r="58" spans="1:12" ht="21.15" customHeight="1">
      <c r="A58" s="194"/>
      <c r="B58" s="194"/>
      <c r="C58" s="194"/>
      <c r="D58" s="194"/>
      <c r="E58" s="194"/>
      <c r="F58" s="194"/>
      <c r="G58" s="194"/>
      <c r="H58" s="194"/>
      <c r="I58" s="194"/>
      <c r="J58" s="194"/>
    </row>
    <row r="59" spans="1:12" ht="22.5" customHeight="1">
      <c r="A59" s="215" t="s">
        <v>111</v>
      </c>
      <c r="B59" s="215"/>
      <c r="C59" s="215"/>
      <c r="D59" s="215"/>
      <c r="E59" s="215"/>
      <c r="F59" s="215"/>
      <c r="G59" s="215"/>
      <c r="H59" s="215"/>
      <c r="I59" s="215"/>
      <c r="J59" s="215"/>
    </row>
    <row r="60" spans="1:12" ht="22.5" customHeight="1">
      <c r="A60" s="215"/>
      <c r="B60" s="215"/>
      <c r="C60" s="215"/>
      <c r="D60" s="215"/>
      <c r="E60" s="215"/>
      <c r="F60" s="215"/>
      <c r="G60" s="215"/>
      <c r="H60" s="215"/>
      <c r="I60" s="215"/>
      <c r="J60" s="215"/>
    </row>
    <row r="61" spans="1:12" ht="22.5" customHeight="1">
      <c r="A61" s="215"/>
      <c r="B61" s="215"/>
      <c r="C61" s="215"/>
      <c r="D61" s="215"/>
      <c r="E61" s="215"/>
      <c r="F61" s="215"/>
      <c r="G61" s="215"/>
      <c r="H61" s="215"/>
      <c r="I61" s="215"/>
      <c r="J61" s="215"/>
      <c r="K61" s="10"/>
      <c r="L61" s="10"/>
    </row>
    <row r="62" spans="1:12" ht="22.5" customHeight="1">
      <c r="A62" s="215"/>
      <c r="B62" s="215"/>
      <c r="C62" s="215"/>
      <c r="D62" s="215"/>
      <c r="E62" s="215"/>
      <c r="F62" s="215"/>
      <c r="G62" s="215"/>
      <c r="H62" s="215"/>
      <c r="I62" s="215"/>
      <c r="J62" s="215"/>
      <c r="K62" s="10"/>
      <c r="L62" s="10"/>
    </row>
    <row r="63" spans="1:12" ht="22.5" customHeight="1">
      <c r="A63" s="215"/>
      <c r="B63" s="215"/>
      <c r="C63" s="215"/>
      <c r="D63" s="215"/>
      <c r="E63" s="215"/>
      <c r="F63" s="215"/>
      <c r="G63" s="215"/>
      <c r="H63" s="215"/>
      <c r="I63" s="215"/>
      <c r="J63" s="215"/>
    </row>
    <row r="64" spans="1:12" ht="22.5" customHeight="1">
      <c r="A64" s="215"/>
      <c r="B64" s="215"/>
      <c r="C64" s="215"/>
      <c r="D64" s="215"/>
      <c r="E64" s="215"/>
      <c r="F64" s="215"/>
      <c r="G64" s="215"/>
      <c r="H64" s="215"/>
      <c r="I64" s="215"/>
      <c r="J64" s="215"/>
    </row>
    <row r="65" spans="1:10" ht="22.5" customHeight="1">
      <c r="A65" s="215"/>
      <c r="B65" s="215"/>
      <c r="C65" s="215"/>
      <c r="D65" s="215"/>
      <c r="E65" s="215"/>
      <c r="F65" s="215"/>
      <c r="G65" s="215"/>
      <c r="H65" s="215"/>
      <c r="I65" s="215"/>
      <c r="J65" s="215"/>
    </row>
    <row r="66" spans="1:10" s="38" customFormat="1" ht="22.5" customHeight="1">
      <c r="A66" s="215"/>
      <c r="B66" s="215"/>
      <c r="C66" s="215"/>
      <c r="D66" s="215"/>
      <c r="E66" s="215"/>
      <c r="F66" s="215"/>
      <c r="G66" s="215"/>
      <c r="H66" s="215"/>
      <c r="I66" s="215"/>
      <c r="J66" s="215"/>
    </row>
    <row r="67" spans="1:10" ht="22.5" customHeight="1">
      <c r="A67" s="215"/>
      <c r="B67" s="215"/>
      <c r="C67" s="215"/>
      <c r="D67" s="215"/>
      <c r="E67" s="215"/>
      <c r="F67" s="215"/>
      <c r="G67" s="215"/>
      <c r="H67" s="215"/>
      <c r="I67" s="215"/>
      <c r="J67" s="215"/>
    </row>
    <row r="68" spans="1:10" ht="22.5" customHeight="1">
      <c r="A68" s="215"/>
      <c r="B68" s="215"/>
      <c r="C68" s="215"/>
      <c r="D68" s="215"/>
      <c r="E68" s="215"/>
      <c r="F68" s="215"/>
      <c r="G68" s="215"/>
      <c r="H68" s="215"/>
      <c r="I68" s="215"/>
      <c r="J68" s="215"/>
    </row>
    <row r="69" spans="1:10" ht="22.5" customHeight="1">
      <c r="A69" s="215"/>
      <c r="B69" s="215"/>
      <c r="C69" s="215"/>
      <c r="D69" s="215"/>
      <c r="E69" s="215"/>
      <c r="F69" s="215"/>
      <c r="G69" s="215"/>
      <c r="H69" s="215"/>
      <c r="I69" s="215"/>
      <c r="J69" s="215"/>
    </row>
    <row r="70" spans="1:10" ht="22.5" customHeight="1">
      <c r="A70" s="215"/>
      <c r="B70" s="215"/>
      <c r="C70" s="215"/>
      <c r="D70" s="215"/>
      <c r="E70" s="215"/>
      <c r="F70" s="215"/>
      <c r="G70" s="215"/>
      <c r="H70" s="215"/>
      <c r="I70" s="215"/>
      <c r="J70" s="215"/>
    </row>
    <row r="71" spans="1:10" ht="21.15" customHeight="1">
      <c r="A71" s="199" t="s">
        <v>37</v>
      </c>
      <c r="B71" s="199"/>
      <c r="C71" s="199"/>
      <c r="D71" s="199"/>
      <c r="E71" s="37"/>
      <c r="F71" s="200" t="s">
        <v>24</v>
      </c>
      <c r="G71" s="200"/>
    </row>
    <row r="72" spans="1:10" ht="21.15" customHeight="1">
      <c r="A72" s="201" t="s">
        <v>97</v>
      </c>
      <c r="B72" s="202"/>
      <c r="C72" s="202"/>
      <c r="D72" s="202"/>
      <c r="E72" s="202"/>
      <c r="F72" s="203"/>
      <c r="G72" s="144"/>
      <c r="H72" s="145"/>
      <c r="I72" s="30"/>
      <c r="J72" s="23"/>
    </row>
    <row r="73" spans="1:10" ht="21.15" customHeight="1">
      <c r="A73" s="209" t="s">
        <v>29</v>
      </c>
      <c r="B73" s="210"/>
      <c r="C73" s="210"/>
      <c r="D73" s="210"/>
      <c r="E73" s="210"/>
      <c r="F73" s="211"/>
      <c r="G73" s="133">
        <f>G72/12</f>
        <v>0</v>
      </c>
      <c r="H73" s="134"/>
      <c r="I73" s="30"/>
      <c r="J73" s="23"/>
    </row>
    <row r="74" spans="1:10" ht="21.15" customHeight="1">
      <c r="A74" s="209" t="s">
        <v>30</v>
      </c>
      <c r="B74" s="210"/>
      <c r="C74" s="210"/>
      <c r="D74" s="210"/>
      <c r="E74" s="210"/>
      <c r="F74" s="211"/>
      <c r="G74" s="133">
        <f>SUM(G75:H78)</f>
        <v>0</v>
      </c>
      <c r="H74" s="134"/>
    </row>
    <row r="75" spans="1:10" ht="21.15" customHeight="1">
      <c r="A75" s="141"/>
      <c r="B75" s="135" t="s">
        <v>21</v>
      </c>
      <c r="C75" s="136"/>
      <c r="D75" s="136"/>
      <c r="E75" s="136"/>
      <c r="F75" s="137"/>
      <c r="G75" s="144"/>
      <c r="H75" s="145"/>
      <c r="I75" s="30"/>
      <c r="J75" s="23"/>
    </row>
    <row r="76" spans="1:10" ht="21.15" customHeight="1">
      <c r="A76" s="142"/>
      <c r="B76" s="135" t="s">
        <v>22</v>
      </c>
      <c r="C76" s="136"/>
      <c r="D76" s="136"/>
      <c r="E76" s="136"/>
      <c r="F76" s="137"/>
      <c r="G76" s="144"/>
      <c r="H76" s="145"/>
      <c r="I76" s="30"/>
      <c r="J76" s="23"/>
    </row>
    <row r="77" spans="1:10" ht="21.15" customHeight="1">
      <c r="A77" s="142"/>
      <c r="B77" s="135" t="s">
        <v>23</v>
      </c>
      <c r="C77" s="136"/>
      <c r="D77" s="136"/>
      <c r="E77" s="136"/>
      <c r="F77" s="137"/>
      <c r="G77" s="144"/>
      <c r="H77" s="145"/>
      <c r="I77" s="30"/>
      <c r="J77" s="23"/>
    </row>
    <row r="78" spans="1:10" ht="21.15" customHeight="1">
      <c r="A78" s="143"/>
      <c r="B78" s="135" t="s">
        <v>23</v>
      </c>
      <c r="C78" s="136"/>
      <c r="D78" s="136"/>
      <c r="E78" s="136"/>
      <c r="F78" s="137"/>
      <c r="G78" s="51"/>
      <c r="H78" s="52"/>
    </row>
    <row r="79" spans="1:10" ht="21.15" customHeight="1">
      <c r="A79" s="138" t="s">
        <v>31</v>
      </c>
      <c r="B79" s="139"/>
      <c r="C79" s="139"/>
      <c r="D79" s="139"/>
      <c r="E79" s="139"/>
      <c r="F79" s="140"/>
      <c r="G79" s="133">
        <f>SUM(G80:H82)</f>
        <v>0</v>
      </c>
      <c r="H79" s="134"/>
    </row>
    <row r="80" spans="1:10" ht="21.15" customHeight="1">
      <c r="A80" s="32"/>
      <c r="B80" s="135" t="s">
        <v>25</v>
      </c>
      <c r="C80" s="136"/>
      <c r="D80" s="136"/>
      <c r="E80" s="136"/>
      <c r="F80" s="137"/>
      <c r="G80" s="144"/>
      <c r="H80" s="145"/>
    </row>
    <row r="81" spans="1:10" ht="21.15" customHeight="1">
      <c r="A81" s="31"/>
      <c r="B81" s="135" t="s">
        <v>23</v>
      </c>
      <c r="C81" s="136"/>
      <c r="D81" s="136"/>
      <c r="E81" s="136"/>
      <c r="F81" s="137"/>
      <c r="G81" s="144"/>
      <c r="H81" s="145"/>
    </row>
    <row r="82" spans="1:10" ht="21.15" customHeight="1">
      <c r="A82" s="31"/>
      <c r="B82" s="135" t="s">
        <v>23</v>
      </c>
      <c r="C82" s="136"/>
      <c r="D82" s="136"/>
      <c r="E82" s="136"/>
      <c r="F82" s="137"/>
      <c r="G82" s="144"/>
      <c r="H82" s="145"/>
    </row>
    <row r="83" spans="1:10" ht="21.15" customHeight="1">
      <c r="A83" s="138" t="s">
        <v>32</v>
      </c>
      <c r="B83" s="139"/>
      <c r="C83" s="139"/>
      <c r="D83" s="139"/>
      <c r="E83" s="139"/>
      <c r="F83" s="140"/>
      <c r="G83" s="133">
        <f>MIN(G74,G79)-G73</f>
        <v>0</v>
      </c>
      <c r="H83" s="134"/>
    </row>
    <row r="84" spans="1:10">
      <c r="A84" s="33"/>
      <c r="B84" s="33"/>
      <c r="C84" s="33"/>
      <c r="D84" s="33"/>
      <c r="E84" s="33"/>
      <c r="F84" s="33"/>
      <c r="G84" s="33"/>
      <c r="H84" s="33"/>
      <c r="I84" s="33"/>
      <c r="J84" s="33"/>
    </row>
  </sheetData>
  <sheetProtection selectLockedCells="1"/>
  <mergeCells count="97">
    <mergeCell ref="A74:F74"/>
    <mergeCell ref="B44:D44"/>
    <mergeCell ref="I46:I47"/>
    <mergeCell ref="C27:D27"/>
    <mergeCell ref="C34:D34"/>
    <mergeCell ref="C40:D40"/>
    <mergeCell ref="C37:D37"/>
    <mergeCell ref="H46:H47"/>
    <mergeCell ref="A59:J70"/>
    <mergeCell ref="A48:A54"/>
    <mergeCell ref="B54:D54"/>
    <mergeCell ref="B49:B50"/>
    <mergeCell ref="C49:D49"/>
    <mergeCell ref="C50:D50"/>
    <mergeCell ref="G46:G47"/>
    <mergeCell ref="A73:F73"/>
    <mergeCell ref="A58:J58"/>
    <mergeCell ref="I56:J56"/>
    <mergeCell ref="I57:J57"/>
    <mergeCell ref="G73:H73"/>
    <mergeCell ref="A71:D71"/>
    <mergeCell ref="F71:G71"/>
    <mergeCell ref="G72:H72"/>
    <mergeCell ref="A72:F72"/>
    <mergeCell ref="A56:A57"/>
    <mergeCell ref="B56:D56"/>
    <mergeCell ref="F56:H56"/>
    <mergeCell ref="B57:D57"/>
    <mergeCell ref="F57:H57"/>
    <mergeCell ref="J46:J47"/>
    <mergeCell ref="I20:I21"/>
    <mergeCell ref="E4:F4"/>
    <mergeCell ref="A5:D5"/>
    <mergeCell ref="E5:F5"/>
    <mergeCell ref="A6:D6"/>
    <mergeCell ref="E6:F6"/>
    <mergeCell ref="A8:D9"/>
    <mergeCell ref="E8:F8"/>
    <mergeCell ref="G8:G9"/>
    <mergeCell ref="E20:F20"/>
    <mergeCell ref="G20:G21"/>
    <mergeCell ref="I8:I9"/>
    <mergeCell ref="B14:D14"/>
    <mergeCell ref="B10:D10"/>
    <mergeCell ref="A4:D4"/>
    <mergeCell ref="B35:B37"/>
    <mergeCell ref="C43:D43"/>
    <mergeCell ref="C38:C39"/>
    <mergeCell ref="A10:A17"/>
    <mergeCell ref="B11:B13"/>
    <mergeCell ref="C41:C42"/>
    <mergeCell ref="C11:D11"/>
    <mergeCell ref="C13:D13"/>
    <mergeCell ref="B15:D15"/>
    <mergeCell ref="B16:D16"/>
    <mergeCell ref="B22:B27"/>
    <mergeCell ref="C23:D23"/>
    <mergeCell ref="H8:H9"/>
    <mergeCell ref="B41:B43"/>
    <mergeCell ref="H20:H21"/>
    <mergeCell ref="C25:C26"/>
    <mergeCell ref="B28:B34"/>
    <mergeCell ref="C30:D30"/>
    <mergeCell ref="C31:D31"/>
    <mergeCell ref="C12:D12"/>
    <mergeCell ref="C32:C33"/>
    <mergeCell ref="A20:D21"/>
    <mergeCell ref="B38:B40"/>
    <mergeCell ref="C24:D24"/>
    <mergeCell ref="C35:C36"/>
    <mergeCell ref="C22:D22"/>
    <mergeCell ref="C28:C29"/>
    <mergeCell ref="A22:A44"/>
    <mergeCell ref="B52:B53"/>
    <mergeCell ref="C52:D52"/>
    <mergeCell ref="C53:D53"/>
    <mergeCell ref="A46:D47"/>
    <mergeCell ref="E46:F46"/>
    <mergeCell ref="G74:H74"/>
    <mergeCell ref="G75:H75"/>
    <mergeCell ref="G76:H76"/>
    <mergeCell ref="G77:H77"/>
    <mergeCell ref="G79:H79"/>
    <mergeCell ref="G83:H83"/>
    <mergeCell ref="B78:F78"/>
    <mergeCell ref="A79:F79"/>
    <mergeCell ref="A75:A78"/>
    <mergeCell ref="B81:F81"/>
    <mergeCell ref="B82:F82"/>
    <mergeCell ref="G82:H82"/>
    <mergeCell ref="G80:H80"/>
    <mergeCell ref="G81:H81"/>
    <mergeCell ref="A83:F83"/>
    <mergeCell ref="B75:F75"/>
    <mergeCell ref="B76:F76"/>
    <mergeCell ref="B77:F77"/>
    <mergeCell ref="B80:F80"/>
  </mergeCells>
  <phoneticPr fontId="2"/>
  <pageMargins left="0.59055118110236227" right="0.39370078740157483" top="0.70144927536231882" bottom="0.39370078740157483" header="0.51181102362204722" footer="0.51181102362204722"/>
  <pageSetup paperSize="9" scale="80" orientation="portrait" r:id="rId1"/>
  <headerFooter alignWithMargins="0">
    <oddHeader>&amp;L　&amp;"ＭＳ 明朝,標準"&amp;14別記様式第11号</oddHeader>
  </headerFooter>
  <rowBreaks count="1" manualBreakCount="1">
    <brk id="45" max="16383" man="1"/>
  </rowBreaks>
  <ignoredErrors>
    <ignoredError sqref="F27" formula="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9"/>
  <sheetViews>
    <sheetView showGridLines="0" view="pageLayout" zoomScaleNormal="100" workbookViewId="0">
      <selection activeCell="J65" sqref="J65"/>
    </sheetView>
  </sheetViews>
  <sheetFormatPr defaultRowHeight="13.2"/>
  <cols>
    <col min="1" max="1" width="1.77734375" style="54" customWidth="1"/>
    <col min="2" max="2" width="2" style="54" customWidth="1"/>
    <col min="3" max="3" width="1.88671875" style="54" customWidth="1"/>
    <col min="4" max="5" width="8.77734375" style="54" customWidth="1"/>
    <col min="6" max="6" width="7.33203125" style="54" customWidth="1"/>
    <col min="7" max="8" width="8.77734375" style="54" customWidth="1"/>
    <col min="9" max="9" width="6.44140625" style="54" customWidth="1"/>
    <col min="10" max="11" width="8.77734375" style="54" customWidth="1"/>
    <col min="12" max="12" width="6.44140625" style="54" customWidth="1"/>
    <col min="13" max="15" width="8.77734375" style="54" customWidth="1"/>
    <col min="16" max="16" width="16.21875" style="54" customWidth="1"/>
    <col min="17" max="17" width="11.44140625" style="54" bestFit="1" customWidth="1"/>
    <col min="18" max="16384" width="8.88671875" style="54"/>
  </cols>
  <sheetData>
    <row r="1" spans="1:36">
      <c r="A1" s="98"/>
      <c r="B1" s="122"/>
      <c r="C1" s="108"/>
      <c r="D1" s="59"/>
      <c r="E1" s="60"/>
      <c r="F1" s="59"/>
      <c r="G1" s="60"/>
      <c r="H1" s="60"/>
      <c r="I1" s="60"/>
      <c r="J1" s="60"/>
      <c r="K1" s="59"/>
      <c r="L1" s="60"/>
      <c r="M1" s="59"/>
      <c r="N1" s="98"/>
      <c r="O1" s="98"/>
      <c r="P1" s="98"/>
      <c r="Q1" s="98"/>
      <c r="R1" s="98"/>
      <c r="T1" s="98"/>
      <c r="U1" s="98"/>
      <c r="V1" s="98"/>
      <c r="W1" s="98"/>
      <c r="X1" s="98"/>
      <c r="Y1" s="98"/>
      <c r="Z1" s="98"/>
      <c r="AA1" s="98"/>
      <c r="AB1" s="98"/>
      <c r="AC1" s="98"/>
      <c r="AF1" s="98"/>
      <c r="AG1" s="98"/>
      <c r="AH1" s="98"/>
      <c r="AI1" s="98"/>
      <c r="AJ1" s="98"/>
    </row>
    <row r="2" spans="1:36" ht="16.2">
      <c r="B2" s="124"/>
      <c r="C2" s="80" t="s">
        <v>96</v>
      </c>
      <c r="D2" s="123"/>
      <c r="F2" s="123"/>
      <c r="J2" s="60"/>
      <c r="K2" s="125" t="s">
        <v>95</v>
      </c>
      <c r="L2" s="126"/>
      <c r="M2" s="126"/>
      <c r="N2" s="126"/>
      <c r="T2" s="98"/>
      <c r="U2" s="98"/>
      <c r="V2" s="98"/>
      <c r="W2" s="98"/>
      <c r="X2" s="98"/>
      <c r="Y2" s="98"/>
      <c r="Z2" s="98"/>
      <c r="AA2" s="98"/>
      <c r="AB2" s="98"/>
      <c r="AC2" s="98"/>
      <c r="AF2" s="98"/>
      <c r="AG2" s="98"/>
      <c r="AH2" s="98"/>
      <c r="AI2" s="98"/>
      <c r="AJ2" s="98"/>
    </row>
    <row r="3" spans="1:36">
      <c r="B3" s="124"/>
      <c r="D3" s="123"/>
      <c r="F3" s="123"/>
      <c r="J3" s="60"/>
      <c r="K3" s="123"/>
      <c r="M3" s="123"/>
      <c r="T3" s="98"/>
      <c r="U3" s="98"/>
      <c r="V3" s="98"/>
      <c r="W3" s="98"/>
      <c r="X3" s="98"/>
      <c r="Y3" s="98"/>
      <c r="Z3" s="98"/>
      <c r="AA3" s="98"/>
      <c r="AB3" s="98"/>
      <c r="AC3" s="98"/>
      <c r="AF3" s="98"/>
      <c r="AG3" s="98"/>
      <c r="AH3" s="98"/>
      <c r="AI3" s="98"/>
      <c r="AJ3" s="98"/>
    </row>
    <row r="4" spans="1:36">
      <c r="A4" s="98"/>
      <c r="B4" s="122"/>
      <c r="C4" s="98"/>
      <c r="D4" s="59"/>
      <c r="E4" s="60"/>
      <c r="F4" s="59"/>
      <c r="G4" s="60"/>
      <c r="H4" s="60"/>
      <c r="I4" s="60"/>
      <c r="J4" s="60"/>
      <c r="K4" s="59"/>
      <c r="L4" s="120" t="s">
        <v>94</v>
      </c>
      <c r="M4" s="121"/>
      <c r="N4" s="120"/>
      <c r="O4" s="116"/>
      <c r="P4" s="98"/>
      <c r="Q4" s="98"/>
      <c r="R4" s="98"/>
      <c r="T4" s="98"/>
      <c r="U4" s="98"/>
      <c r="V4" s="98"/>
      <c r="W4" s="98"/>
      <c r="X4" s="98"/>
      <c r="Y4" s="95"/>
      <c r="Z4" s="113"/>
      <c r="AA4" s="115"/>
      <c r="AB4" s="82"/>
      <c r="AC4" s="95"/>
      <c r="AE4" s="98"/>
      <c r="AF4" s="98"/>
      <c r="AG4" s="98"/>
      <c r="AH4" s="98"/>
      <c r="AI4" s="98"/>
      <c r="AJ4" s="98"/>
    </row>
    <row r="5" spans="1:36" s="86" customFormat="1">
      <c r="A5" s="92"/>
      <c r="B5" s="119"/>
      <c r="C5" s="92"/>
      <c r="D5" s="117"/>
      <c r="E5" s="118"/>
      <c r="F5" s="117"/>
      <c r="G5" s="118"/>
      <c r="H5" s="118"/>
      <c r="I5" s="118"/>
      <c r="J5" s="60"/>
      <c r="K5" s="117"/>
      <c r="L5" s="116"/>
      <c r="M5" s="109"/>
      <c r="N5" s="116"/>
      <c r="O5" s="116"/>
      <c r="P5" s="92"/>
      <c r="Q5" s="92"/>
      <c r="R5" s="92"/>
      <c r="T5" s="92"/>
      <c r="U5" s="92"/>
      <c r="V5" s="92"/>
      <c r="W5" s="92"/>
      <c r="X5" s="92"/>
      <c r="Y5" s="87"/>
      <c r="Z5" s="113"/>
      <c r="AA5" s="115"/>
      <c r="AB5" s="82"/>
      <c r="AC5" s="87"/>
      <c r="AE5" s="92"/>
      <c r="AF5" s="92"/>
      <c r="AG5" s="92"/>
      <c r="AH5" s="92"/>
      <c r="AI5" s="92"/>
      <c r="AJ5" s="92"/>
    </row>
    <row r="6" spans="1:36" s="86" customFormat="1">
      <c r="A6" s="92"/>
      <c r="B6" s="119"/>
      <c r="C6" s="92"/>
      <c r="D6" s="117"/>
      <c r="E6" s="118"/>
      <c r="F6" s="117"/>
      <c r="G6" s="118"/>
      <c r="H6" s="118"/>
      <c r="I6" s="118"/>
      <c r="J6" s="118"/>
      <c r="K6" s="117"/>
      <c r="L6" s="116"/>
      <c r="M6" s="109"/>
      <c r="N6" s="116"/>
      <c r="O6" s="116"/>
      <c r="P6" s="92"/>
      <c r="Q6" s="92"/>
      <c r="R6" s="92"/>
      <c r="T6" s="92"/>
      <c r="U6" s="92"/>
      <c r="V6" s="92"/>
      <c r="W6" s="92"/>
      <c r="X6" s="92"/>
      <c r="Y6" s="87"/>
      <c r="Z6" s="113"/>
      <c r="AA6" s="115"/>
      <c r="AB6" s="82"/>
      <c r="AC6" s="87"/>
      <c r="AE6" s="92"/>
      <c r="AF6" s="92"/>
      <c r="AG6" s="92"/>
      <c r="AH6" s="92"/>
      <c r="AI6" s="92"/>
      <c r="AJ6" s="92"/>
    </row>
    <row r="7" spans="1:36" s="86" customFormat="1">
      <c r="A7" s="92"/>
      <c r="B7" s="119"/>
      <c r="C7" s="92"/>
      <c r="D7" s="117"/>
      <c r="E7" s="118"/>
      <c r="F7" s="117"/>
      <c r="G7" s="118"/>
      <c r="H7" s="118"/>
      <c r="I7" s="118"/>
      <c r="J7" s="118"/>
      <c r="L7" s="117"/>
      <c r="M7" s="116"/>
      <c r="N7" s="109"/>
      <c r="O7" s="109"/>
      <c r="P7" s="116"/>
      <c r="Q7" s="92"/>
      <c r="R7" s="92"/>
      <c r="W7" s="92"/>
      <c r="X7" s="92"/>
      <c r="Y7" s="87"/>
      <c r="Z7" s="113"/>
      <c r="AA7" s="115"/>
      <c r="AB7" s="82"/>
      <c r="AC7" s="87"/>
      <c r="AE7" s="92"/>
      <c r="AF7" s="92"/>
      <c r="AG7" s="92"/>
      <c r="AH7" s="92"/>
      <c r="AI7" s="92"/>
      <c r="AJ7" s="92"/>
    </row>
    <row r="8" spans="1:36" ht="16.2">
      <c r="A8" s="98"/>
      <c r="B8" s="98"/>
      <c r="D8" s="114" t="s">
        <v>93</v>
      </c>
      <c r="E8" s="113"/>
      <c r="F8" s="98"/>
      <c r="G8" s="98"/>
      <c r="H8" s="98"/>
      <c r="I8" s="95"/>
      <c r="J8" s="113"/>
      <c r="L8" s="218"/>
      <c r="M8" s="219"/>
      <c r="N8" s="222" t="s">
        <v>90</v>
      </c>
      <c r="O8" s="110"/>
      <c r="Q8" s="60"/>
      <c r="R8" s="98"/>
    </row>
    <row r="9" spans="1:36">
      <c r="A9" s="98"/>
      <c r="B9" s="98"/>
      <c r="D9" s="98"/>
      <c r="E9" s="98"/>
      <c r="F9" s="98"/>
      <c r="G9" s="98"/>
      <c r="H9" s="98"/>
      <c r="I9" s="95"/>
      <c r="J9" s="113"/>
      <c r="L9" s="220"/>
      <c r="M9" s="221"/>
      <c r="N9" s="223"/>
      <c r="O9" s="110"/>
      <c r="Q9" s="98"/>
      <c r="R9" s="98"/>
    </row>
    <row r="10" spans="1:36">
      <c r="A10" s="98"/>
      <c r="B10" s="98"/>
      <c r="D10" s="98"/>
      <c r="E10" s="98"/>
      <c r="F10" s="98"/>
      <c r="G10" s="98"/>
      <c r="H10" s="98"/>
      <c r="I10" s="98"/>
      <c r="J10" s="98"/>
      <c r="L10" s="98"/>
      <c r="M10" s="98"/>
      <c r="N10" s="98"/>
      <c r="O10" s="98"/>
      <c r="P10" s="98"/>
    </row>
    <row r="11" spans="1:36">
      <c r="A11" s="98"/>
      <c r="B11" s="98"/>
      <c r="D11" s="98"/>
      <c r="E11" s="98"/>
      <c r="F11" s="98"/>
      <c r="G11" s="98"/>
      <c r="H11" s="98"/>
      <c r="I11" s="98"/>
      <c r="J11" s="98"/>
      <c r="L11" s="98"/>
      <c r="M11" s="98"/>
      <c r="N11" s="98"/>
      <c r="O11" s="98"/>
      <c r="P11" s="98"/>
    </row>
    <row r="12" spans="1:36" ht="16.2">
      <c r="A12" s="98"/>
      <c r="B12" s="98"/>
      <c r="D12" s="114" t="s">
        <v>92</v>
      </c>
      <c r="E12" s="113"/>
      <c r="F12" s="98"/>
      <c r="G12" s="98"/>
      <c r="H12" s="98"/>
      <c r="I12" s="95"/>
      <c r="J12" s="113"/>
      <c r="L12" s="218"/>
      <c r="M12" s="219"/>
      <c r="N12" s="222" t="s">
        <v>90</v>
      </c>
      <c r="O12" s="224" t="s">
        <v>73</v>
      </c>
    </row>
    <row r="13" spans="1:36">
      <c r="A13" s="98"/>
      <c r="B13" s="98"/>
      <c r="D13" s="108"/>
      <c r="E13" s="98"/>
      <c r="F13" s="98"/>
      <c r="G13" s="98"/>
      <c r="H13" s="98"/>
      <c r="I13" s="95"/>
      <c r="J13" s="113"/>
      <c r="L13" s="220"/>
      <c r="M13" s="221"/>
      <c r="N13" s="223"/>
      <c r="O13" s="224"/>
    </row>
    <row r="14" spans="1:36">
      <c r="A14" s="98"/>
      <c r="B14" s="98"/>
      <c r="D14" s="108"/>
      <c r="E14" s="98"/>
      <c r="F14" s="98"/>
      <c r="G14" s="98"/>
      <c r="H14" s="98"/>
      <c r="I14" s="95"/>
      <c r="J14" s="113"/>
      <c r="L14" s="112"/>
      <c r="M14" s="112"/>
      <c r="N14" s="111"/>
      <c r="O14" s="102"/>
    </row>
    <row r="15" spans="1:36">
      <c r="A15" s="98"/>
      <c r="B15" s="98"/>
      <c r="D15" s="98"/>
      <c r="E15" s="98"/>
      <c r="F15" s="98"/>
      <c r="G15" s="98"/>
      <c r="H15" s="98"/>
      <c r="I15" s="98"/>
      <c r="J15" s="98"/>
      <c r="K15" s="98"/>
      <c r="L15" s="98"/>
      <c r="M15" s="98"/>
      <c r="N15" s="98"/>
      <c r="O15" s="98"/>
    </row>
    <row r="16" spans="1:36" ht="16.2">
      <c r="A16" s="98"/>
      <c r="B16" s="98"/>
      <c r="D16" s="114" t="s">
        <v>91</v>
      </c>
      <c r="E16" s="113"/>
      <c r="F16" s="98"/>
      <c r="G16" s="98"/>
      <c r="H16" s="98"/>
      <c r="I16" s="95"/>
      <c r="J16" s="113"/>
      <c r="L16" s="218"/>
      <c r="M16" s="219"/>
      <c r="N16" s="222" t="s">
        <v>90</v>
      </c>
      <c r="O16" s="110"/>
      <c r="P16" s="98"/>
    </row>
    <row r="17" spans="1:16">
      <c r="A17" s="98"/>
      <c r="B17" s="98"/>
      <c r="D17" s="108" t="s">
        <v>89</v>
      </c>
      <c r="E17" s="108"/>
      <c r="F17" s="108"/>
      <c r="G17" s="108"/>
      <c r="H17" s="98"/>
      <c r="I17" s="95"/>
      <c r="J17" s="113"/>
      <c r="L17" s="220"/>
      <c r="M17" s="221"/>
      <c r="N17" s="223"/>
      <c r="O17" s="110"/>
      <c r="P17" s="98"/>
    </row>
    <row r="18" spans="1:16">
      <c r="A18" s="98"/>
      <c r="B18" s="98"/>
      <c r="D18" s="108"/>
      <c r="E18" s="108"/>
      <c r="F18" s="108"/>
      <c r="G18" s="108"/>
      <c r="H18" s="98"/>
      <c r="I18" s="95"/>
      <c r="J18" s="113"/>
      <c r="L18" s="112"/>
      <c r="M18" s="112"/>
      <c r="N18" s="111"/>
      <c r="O18" s="110"/>
      <c r="P18" s="98"/>
    </row>
    <row r="19" spans="1:16">
      <c r="A19" s="98"/>
      <c r="B19" s="98"/>
      <c r="D19" s="98"/>
      <c r="E19" s="98"/>
      <c r="F19" s="98"/>
      <c r="G19" s="98"/>
      <c r="H19" s="98"/>
      <c r="I19" s="98"/>
      <c r="J19" s="98"/>
      <c r="K19" s="98"/>
      <c r="L19" s="92"/>
      <c r="M19" s="92"/>
      <c r="N19" s="92"/>
      <c r="O19" s="98"/>
    </row>
    <row r="20" spans="1:16" ht="16.2">
      <c r="A20" s="98"/>
      <c r="B20" s="98"/>
      <c r="D20" s="105" t="s">
        <v>88</v>
      </c>
      <c r="E20" s="98"/>
      <c r="F20" s="98"/>
      <c r="G20" s="98"/>
      <c r="H20" s="98"/>
      <c r="I20" s="98"/>
      <c r="J20" s="98"/>
      <c r="K20" s="98"/>
      <c r="L20" s="98"/>
      <c r="M20" s="98"/>
      <c r="N20" s="98"/>
      <c r="O20" s="98"/>
    </row>
    <row r="21" spans="1:16">
      <c r="A21" s="98"/>
      <c r="B21" s="98"/>
      <c r="D21" s="225" t="s">
        <v>87</v>
      </c>
      <c r="E21" s="226"/>
      <c r="F21" s="226"/>
      <c r="G21" s="226"/>
      <c r="H21" s="226"/>
      <c r="I21" s="226"/>
      <c r="J21" s="226"/>
      <c r="K21" s="226"/>
      <c r="L21" s="226"/>
      <c r="M21" s="226"/>
      <c r="N21" s="227"/>
      <c r="O21" s="102"/>
    </row>
    <row r="22" spans="1:16">
      <c r="A22" s="98"/>
      <c r="B22" s="98"/>
      <c r="D22" s="228" t="s">
        <v>86</v>
      </c>
      <c r="E22" s="229"/>
      <c r="F22" s="232"/>
      <c r="G22" s="233"/>
      <c r="H22" s="233"/>
      <c r="I22" s="234"/>
      <c r="J22" s="238" t="s">
        <v>85</v>
      </c>
      <c r="K22" s="239"/>
      <c r="L22" s="242"/>
      <c r="M22" s="243"/>
      <c r="N22" s="222" t="s">
        <v>84</v>
      </c>
      <c r="O22" s="224" t="s">
        <v>72</v>
      </c>
    </row>
    <row r="23" spans="1:16">
      <c r="A23" s="98"/>
      <c r="B23" s="98"/>
      <c r="D23" s="230"/>
      <c r="E23" s="231"/>
      <c r="F23" s="235"/>
      <c r="G23" s="236"/>
      <c r="H23" s="236"/>
      <c r="I23" s="237"/>
      <c r="J23" s="240"/>
      <c r="K23" s="241"/>
      <c r="L23" s="244"/>
      <c r="M23" s="245"/>
      <c r="N23" s="223"/>
      <c r="O23" s="224"/>
    </row>
    <row r="24" spans="1:16">
      <c r="A24" s="98"/>
      <c r="B24" s="98"/>
      <c r="D24" s="102"/>
      <c r="E24" s="102"/>
      <c r="F24" s="102"/>
      <c r="G24" s="102"/>
      <c r="H24" s="102"/>
      <c r="I24" s="86"/>
      <c r="J24" s="86"/>
      <c r="K24" s="109"/>
    </row>
    <row r="25" spans="1:16" ht="14.25" customHeight="1" thickBot="1">
      <c r="A25" s="98"/>
      <c r="B25" s="98"/>
      <c r="F25" s="246" t="s">
        <v>83</v>
      </c>
      <c r="G25" s="246"/>
      <c r="H25" s="246"/>
      <c r="I25" s="247" t="s">
        <v>82</v>
      </c>
      <c r="J25" s="248"/>
      <c r="K25" s="246" t="s">
        <v>81</v>
      </c>
      <c r="L25" s="246"/>
    </row>
    <row r="26" spans="1:16" ht="13.2" customHeight="1">
      <c r="A26" s="98"/>
      <c r="B26" s="98"/>
      <c r="D26" s="249" t="s">
        <v>80</v>
      </c>
      <c r="E26" s="250"/>
      <c r="F26" s="253" t="s">
        <v>99</v>
      </c>
      <c r="G26" s="254"/>
      <c r="H26" s="255"/>
      <c r="I26" s="262"/>
      <c r="J26" s="263"/>
      <c r="K26" s="268" t="e">
        <f>ROUNDDOWN($L$22/$I$31*I26,2)</f>
        <v>#DIV/0!</v>
      </c>
      <c r="L26" s="269"/>
    </row>
    <row r="27" spans="1:16" ht="13.2" customHeight="1">
      <c r="A27" s="98"/>
      <c r="B27" s="98"/>
      <c r="D27" s="251"/>
      <c r="E27" s="252"/>
      <c r="F27" s="256"/>
      <c r="G27" s="257"/>
      <c r="H27" s="258"/>
      <c r="I27" s="264"/>
      <c r="J27" s="265"/>
      <c r="K27" s="270"/>
      <c r="L27" s="271"/>
      <c r="M27" s="108" t="s">
        <v>79</v>
      </c>
    </row>
    <row r="28" spans="1:16" ht="13.95" customHeight="1" thickBot="1">
      <c r="A28" s="98"/>
      <c r="B28" s="98"/>
      <c r="D28" s="251"/>
      <c r="E28" s="252"/>
      <c r="F28" s="259"/>
      <c r="G28" s="260"/>
      <c r="H28" s="261"/>
      <c r="I28" s="266"/>
      <c r="J28" s="267"/>
      <c r="K28" s="272"/>
      <c r="L28" s="273"/>
    </row>
    <row r="29" spans="1:16" ht="18.75" customHeight="1">
      <c r="A29" s="98"/>
      <c r="B29" s="98"/>
      <c r="D29" s="274" t="s">
        <v>78</v>
      </c>
      <c r="E29" s="250"/>
      <c r="F29" s="277" t="s">
        <v>113</v>
      </c>
      <c r="G29" s="278"/>
      <c r="H29" s="279"/>
      <c r="I29" s="262"/>
      <c r="J29" s="283"/>
      <c r="K29" s="286" t="e">
        <f>K31-K26</f>
        <v>#DIV/0!</v>
      </c>
      <c r="L29" s="287"/>
    </row>
    <row r="30" spans="1:16" ht="20.25" customHeight="1">
      <c r="A30" s="98"/>
      <c r="B30" s="98"/>
      <c r="D30" s="275"/>
      <c r="E30" s="276"/>
      <c r="F30" s="280"/>
      <c r="G30" s="281"/>
      <c r="H30" s="282"/>
      <c r="I30" s="284"/>
      <c r="J30" s="285"/>
      <c r="K30" s="288"/>
      <c r="L30" s="289"/>
    </row>
    <row r="31" spans="1:16" ht="13.5" customHeight="1">
      <c r="A31" s="98"/>
      <c r="B31" s="98"/>
      <c r="E31" s="107"/>
      <c r="F31" s="238" t="s">
        <v>77</v>
      </c>
      <c r="G31" s="290"/>
      <c r="H31" s="239"/>
      <c r="I31" s="292">
        <f>I26+I29</f>
        <v>0</v>
      </c>
      <c r="J31" s="293"/>
      <c r="K31" s="296">
        <f>L22</f>
        <v>0</v>
      </c>
      <c r="L31" s="297"/>
      <c r="M31" s="224"/>
    </row>
    <row r="32" spans="1:16" ht="13.5" customHeight="1">
      <c r="A32" s="98"/>
      <c r="B32" s="98"/>
      <c r="E32" s="106"/>
      <c r="F32" s="240"/>
      <c r="G32" s="291"/>
      <c r="H32" s="241"/>
      <c r="I32" s="294"/>
      <c r="J32" s="295"/>
      <c r="K32" s="298"/>
      <c r="L32" s="299"/>
      <c r="M32" s="224"/>
    </row>
    <row r="33" spans="1:21">
      <c r="A33" s="98"/>
      <c r="B33" s="98"/>
    </row>
    <row r="34" spans="1:21" ht="13.5" customHeight="1">
      <c r="A34" s="98"/>
      <c r="B34" s="98"/>
      <c r="E34" s="101"/>
      <c r="F34" s="101"/>
      <c r="G34" s="101"/>
      <c r="H34" s="101"/>
      <c r="I34" s="101"/>
      <c r="J34" s="101"/>
      <c r="K34" s="101"/>
      <c r="L34" s="101"/>
      <c r="M34" s="300"/>
      <c r="N34" s="300"/>
      <c r="O34" s="99"/>
    </row>
    <row r="35" spans="1:21">
      <c r="A35" s="98"/>
      <c r="B35" s="98"/>
      <c r="E35" s="101"/>
      <c r="F35" s="101"/>
      <c r="G35" s="101"/>
      <c r="H35" s="101"/>
      <c r="I35" s="101"/>
      <c r="J35" s="101"/>
      <c r="K35" s="101"/>
      <c r="L35" s="101"/>
    </row>
    <row r="36" spans="1:21" ht="16.8" thickBot="1">
      <c r="A36" s="98"/>
      <c r="B36" s="98"/>
      <c r="D36" s="105" t="s">
        <v>76</v>
      </c>
      <c r="E36" s="100"/>
      <c r="F36" s="100"/>
      <c r="G36" s="100"/>
      <c r="H36" s="100"/>
      <c r="I36" s="100"/>
      <c r="J36" s="100"/>
      <c r="K36" s="100"/>
    </row>
    <row r="37" spans="1:21" s="76" customFormat="1">
      <c r="A37" s="104"/>
      <c r="B37" s="104"/>
      <c r="D37" s="301" t="s">
        <v>75</v>
      </c>
      <c r="E37" s="302"/>
      <c r="G37" s="303" t="s">
        <v>66</v>
      </c>
      <c r="H37" s="304"/>
      <c r="J37" s="303" t="s">
        <v>74</v>
      </c>
      <c r="K37" s="304"/>
      <c r="M37" s="301" t="s">
        <v>59</v>
      </c>
      <c r="N37" s="302"/>
      <c r="O37" s="103"/>
    </row>
    <row r="38" spans="1:21">
      <c r="A38" s="98"/>
      <c r="B38" s="98"/>
      <c r="D38" s="305" t="s">
        <v>73</v>
      </c>
      <c r="E38" s="306"/>
      <c r="G38" s="307" t="s">
        <v>64</v>
      </c>
      <c r="H38" s="308"/>
      <c r="J38" s="307" t="s">
        <v>72</v>
      </c>
      <c r="K38" s="308"/>
      <c r="M38" s="305" t="s">
        <v>71</v>
      </c>
      <c r="N38" s="306"/>
      <c r="O38" s="102"/>
    </row>
    <row r="39" spans="1:21">
      <c r="A39" s="98"/>
      <c r="B39" s="98"/>
      <c r="D39" s="309">
        <f>$L$12</f>
        <v>0</v>
      </c>
      <c r="E39" s="310"/>
      <c r="F39" s="313" t="s">
        <v>63</v>
      </c>
      <c r="G39" s="314" t="e">
        <f>K26</f>
        <v>#DIV/0!</v>
      </c>
      <c r="H39" s="315"/>
      <c r="I39" s="313" t="s">
        <v>70</v>
      </c>
      <c r="J39" s="314">
        <f>$L$22</f>
        <v>0</v>
      </c>
      <c r="K39" s="315"/>
      <c r="L39" s="318" t="s">
        <v>62</v>
      </c>
      <c r="M39" s="319" t="e">
        <f>ROUNDDOWN(D39*G39/J39,0)</f>
        <v>#DIV/0!</v>
      </c>
      <c r="N39" s="320"/>
      <c r="O39" s="83"/>
    </row>
    <row r="40" spans="1:21" ht="13.8" thickBot="1">
      <c r="A40" s="98"/>
      <c r="B40" s="98"/>
      <c r="D40" s="311"/>
      <c r="E40" s="312"/>
      <c r="F40" s="313"/>
      <c r="G40" s="316"/>
      <c r="H40" s="317"/>
      <c r="I40" s="313"/>
      <c r="J40" s="316"/>
      <c r="K40" s="317"/>
      <c r="L40" s="318"/>
      <c r="M40" s="321"/>
      <c r="N40" s="322"/>
      <c r="O40" s="83"/>
    </row>
    <row r="41" spans="1:21">
      <c r="A41" s="98"/>
      <c r="B41" s="98"/>
      <c r="D41" s="101"/>
      <c r="E41" s="100"/>
      <c r="F41" s="100"/>
      <c r="G41" s="100"/>
      <c r="H41" s="100"/>
      <c r="I41" s="100"/>
      <c r="J41" s="100"/>
      <c r="K41" s="100"/>
      <c r="M41" s="323" t="s">
        <v>69</v>
      </c>
      <c r="N41" s="323"/>
      <c r="O41" s="99"/>
    </row>
    <row r="42" spans="1:21">
      <c r="A42" s="98"/>
      <c r="B42" s="98"/>
      <c r="D42" s="101"/>
      <c r="E42" s="100"/>
      <c r="F42" s="100"/>
      <c r="G42" s="100"/>
      <c r="H42" s="100"/>
      <c r="I42" s="100"/>
      <c r="J42" s="100"/>
      <c r="K42" s="100"/>
      <c r="M42" s="99"/>
      <c r="N42" s="99"/>
      <c r="O42" s="99"/>
    </row>
    <row r="43" spans="1:21" ht="16.8" thickBot="1">
      <c r="A43" s="98"/>
      <c r="B43" s="98"/>
      <c r="D43" s="80" t="s">
        <v>68</v>
      </c>
      <c r="E43" s="97"/>
      <c r="F43" s="95"/>
      <c r="G43" s="95"/>
      <c r="H43" s="96"/>
      <c r="I43" s="95"/>
      <c r="S43" s="94"/>
      <c r="T43" s="93"/>
    </row>
    <row r="44" spans="1:21" s="86" customFormat="1">
      <c r="A44" s="92"/>
      <c r="B44" s="92"/>
      <c r="C44" s="87"/>
      <c r="D44" s="301" t="s">
        <v>67</v>
      </c>
      <c r="E44" s="302"/>
      <c r="F44" s="76"/>
      <c r="G44" s="303" t="s">
        <v>66</v>
      </c>
      <c r="H44" s="304"/>
      <c r="I44" s="76"/>
      <c r="J44" s="303" t="s">
        <v>65</v>
      </c>
      <c r="K44" s="304"/>
      <c r="L44" s="76"/>
      <c r="M44" s="303" t="s">
        <v>58</v>
      </c>
      <c r="N44" s="304"/>
      <c r="O44" s="75"/>
      <c r="P44" s="87"/>
      <c r="Q44" s="87"/>
      <c r="R44" s="87"/>
      <c r="S44" s="88"/>
      <c r="T44" s="87"/>
      <c r="U44" s="87"/>
    </row>
    <row r="45" spans="1:21" s="86" customFormat="1">
      <c r="A45" s="92"/>
      <c r="B45" s="92"/>
      <c r="C45" s="87"/>
      <c r="D45" s="305"/>
      <c r="E45" s="306"/>
      <c r="F45" s="54"/>
      <c r="G45" s="307" t="s">
        <v>64</v>
      </c>
      <c r="H45" s="308"/>
      <c r="I45" s="54"/>
      <c r="J45" s="91"/>
      <c r="K45" s="90"/>
      <c r="L45" s="54"/>
      <c r="M45" s="307" t="s">
        <v>54</v>
      </c>
      <c r="N45" s="308"/>
      <c r="O45" s="89"/>
      <c r="P45" s="87"/>
      <c r="Q45" s="87"/>
      <c r="R45" s="87"/>
      <c r="S45" s="88"/>
      <c r="T45" s="87"/>
      <c r="U45" s="87"/>
    </row>
    <row r="46" spans="1:21" s="81" customFormat="1" ht="15" customHeight="1">
      <c r="A46" s="84"/>
      <c r="B46" s="84"/>
      <c r="C46" s="82"/>
      <c r="D46" s="324"/>
      <c r="E46" s="325"/>
      <c r="F46" s="313" t="s">
        <v>63</v>
      </c>
      <c r="G46" s="328" t="e">
        <f>K26</f>
        <v>#DIV/0!</v>
      </c>
      <c r="H46" s="329"/>
      <c r="I46" s="332" t="s">
        <v>63</v>
      </c>
      <c r="J46" s="333">
        <v>0.75</v>
      </c>
      <c r="K46" s="334"/>
      <c r="L46" s="337" t="s">
        <v>62</v>
      </c>
      <c r="M46" s="338" t="e">
        <f>IF(P46&gt;=1000000000,1000000000,P46)</f>
        <v>#DIV/0!</v>
      </c>
      <c r="N46" s="339"/>
      <c r="O46" s="83"/>
      <c r="P46" s="85" t="e">
        <f>ROUNDDOWN(ROUNDDOWN(D46*G46,0)*J46,0)</f>
        <v>#DIV/0!</v>
      </c>
      <c r="Q46" s="82"/>
      <c r="R46" s="82"/>
      <c r="S46" s="82"/>
      <c r="T46" s="82"/>
      <c r="U46" s="82"/>
    </row>
    <row r="47" spans="1:21" s="81" customFormat="1" ht="15" customHeight="1" thickBot="1">
      <c r="A47" s="84"/>
      <c r="B47" s="84"/>
      <c r="C47" s="82"/>
      <c r="D47" s="326"/>
      <c r="E47" s="327"/>
      <c r="F47" s="313"/>
      <c r="G47" s="330"/>
      <c r="H47" s="331"/>
      <c r="I47" s="332"/>
      <c r="J47" s="335"/>
      <c r="K47" s="336"/>
      <c r="L47" s="337"/>
      <c r="M47" s="340"/>
      <c r="N47" s="341"/>
      <c r="O47" s="83"/>
      <c r="P47" s="82"/>
      <c r="Q47" s="82"/>
      <c r="R47" s="82"/>
      <c r="S47" s="82"/>
      <c r="T47" s="82"/>
      <c r="U47" s="82"/>
    </row>
    <row r="48" spans="1:21" s="69" customFormat="1">
      <c r="C48" s="70"/>
      <c r="D48" s="77"/>
      <c r="E48" s="77"/>
      <c r="F48" s="79"/>
      <c r="G48" s="77"/>
      <c r="H48" s="77"/>
      <c r="I48" s="79"/>
      <c r="K48" s="77"/>
      <c r="L48" s="78"/>
      <c r="M48" s="77" t="s">
        <v>61</v>
      </c>
      <c r="N48" s="77"/>
      <c r="O48" s="77"/>
      <c r="P48" s="70"/>
      <c r="Q48" s="70"/>
      <c r="R48" s="70"/>
      <c r="S48" s="70"/>
      <c r="T48" s="70"/>
      <c r="U48" s="70"/>
    </row>
    <row r="49" spans="1:36" s="69" customFormat="1">
      <c r="C49" s="70"/>
      <c r="D49" s="77"/>
      <c r="E49" s="77"/>
      <c r="F49" s="79"/>
      <c r="G49" s="77"/>
      <c r="H49" s="77"/>
      <c r="I49" s="79"/>
      <c r="J49" s="77"/>
      <c r="K49" s="77"/>
      <c r="L49" s="78"/>
      <c r="M49" s="77"/>
      <c r="N49" s="77"/>
      <c r="O49" s="77"/>
      <c r="P49" s="70"/>
      <c r="Q49" s="70"/>
      <c r="R49" s="70"/>
      <c r="S49" s="70"/>
      <c r="T49" s="70"/>
      <c r="U49" s="70"/>
    </row>
    <row r="50" spans="1:36" s="69" customFormat="1" ht="16.8" thickBot="1">
      <c r="C50" s="70"/>
      <c r="D50" s="80" t="s">
        <v>60</v>
      </c>
      <c r="E50" s="77"/>
      <c r="F50" s="79"/>
      <c r="G50" s="77"/>
      <c r="H50" s="77"/>
      <c r="I50" s="79"/>
      <c r="J50" s="77"/>
      <c r="K50" s="77"/>
      <c r="L50" s="78"/>
      <c r="M50" s="77"/>
      <c r="N50" s="77"/>
      <c r="O50" s="77"/>
      <c r="P50" s="70"/>
      <c r="Q50" s="70"/>
      <c r="R50" s="70"/>
      <c r="S50" s="70"/>
      <c r="T50" s="70"/>
      <c r="U50" s="70"/>
    </row>
    <row r="51" spans="1:36" s="71" customFormat="1">
      <c r="C51" s="72"/>
      <c r="D51" s="301" t="s">
        <v>59</v>
      </c>
      <c r="E51" s="302"/>
      <c r="F51" s="76"/>
      <c r="G51" s="303" t="s">
        <v>58</v>
      </c>
      <c r="H51" s="304"/>
      <c r="I51" s="76"/>
      <c r="J51" s="303" t="s">
        <v>57</v>
      </c>
      <c r="K51" s="304"/>
      <c r="L51" s="72"/>
      <c r="M51" s="303" t="s">
        <v>56</v>
      </c>
      <c r="N51" s="304"/>
      <c r="O51" s="75"/>
      <c r="P51" s="72"/>
      <c r="Q51" s="72"/>
      <c r="R51" s="72"/>
    </row>
    <row r="52" spans="1:36" s="71" customFormat="1">
      <c r="C52" s="72"/>
      <c r="D52" s="342" t="s">
        <v>55</v>
      </c>
      <c r="E52" s="343"/>
      <c r="F52" s="74"/>
      <c r="G52" s="344" t="s">
        <v>54</v>
      </c>
      <c r="H52" s="345"/>
      <c r="I52" s="74"/>
      <c r="J52" s="344" t="s">
        <v>53</v>
      </c>
      <c r="K52" s="345"/>
      <c r="L52" s="72"/>
      <c r="M52" s="346" t="s">
        <v>52</v>
      </c>
      <c r="N52" s="347"/>
      <c r="O52" s="73"/>
      <c r="P52" s="72"/>
      <c r="Q52" s="72"/>
      <c r="R52" s="72"/>
    </row>
    <row r="53" spans="1:36" s="69" customFormat="1" ht="13.2" customHeight="1">
      <c r="C53" s="70"/>
      <c r="D53" s="319" t="e">
        <f>$M$39</f>
        <v>#DIV/0!</v>
      </c>
      <c r="E53" s="320"/>
      <c r="F53" s="313"/>
      <c r="G53" s="319" t="e">
        <f>$M$46</f>
        <v>#DIV/0!</v>
      </c>
      <c r="H53" s="320"/>
      <c r="I53" s="313"/>
      <c r="J53" s="319" t="e">
        <f>MIN(D53,G53)</f>
        <v>#DIV/0!</v>
      </c>
      <c r="K53" s="320"/>
      <c r="L53" s="70"/>
      <c r="M53" s="319" t="e">
        <f>ROUNDDOWN(J53,-3)</f>
        <v>#DIV/0!</v>
      </c>
      <c r="N53" s="320"/>
      <c r="O53" s="67"/>
      <c r="P53" s="70"/>
      <c r="Q53" s="70"/>
      <c r="R53" s="70"/>
    </row>
    <row r="54" spans="1:36" s="65" customFormat="1" ht="13.95" customHeight="1" thickBot="1">
      <c r="C54" s="66"/>
      <c r="D54" s="321"/>
      <c r="E54" s="322"/>
      <c r="F54" s="313"/>
      <c r="G54" s="321"/>
      <c r="H54" s="322"/>
      <c r="I54" s="313"/>
      <c r="J54" s="321"/>
      <c r="K54" s="322"/>
      <c r="L54" s="66"/>
      <c r="M54" s="321"/>
      <c r="N54" s="322"/>
      <c r="O54" s="67"/>
      <c r="P54" s="66"/>
      <c r="Q54" s="66"/>
      <c r="R54" s="66"/>
    </row>
    <row r="55" spans="1:36" s="65" customFormat="1" ht="13.95" customHeight="1">
      <c r="C55" s="66"/>
      <c r="D55" s="67"/>
      <c r="E55" s="67"/>
      <c r="F55" s="68"/>
      <c r="G55" s="67"/>
      <c r="H55" s="67"/>
      <c r="I55" s="68"/>
      <c r="J55" s="62" t="s">
        <v>51</v>
      </c>
      <c r="K55" s="67"/>
      <c r="L55" s="66"/>
      <c r="M55" s="62" t="s">
        <v>50</v>
      </c>
      <c r="N55" s="67"/>
      <c r="O55" s="67"/>
      <c r="P55" s="66"/>
      <c r="Q55" s="66"/>
      <c r="R55" s="66"/>
    </row>
    <row r="56" spans="1:36" s="57" customFormat="1">
      <c r="A56" s="58"/>
      <c r="B56" s="58"/>
      <c r="C56" s="62"/>
      <c r="D56" s="62"/>
      <c r="E56" s="64"/>
      <c r="F56" s="64"/>
      <c r="G56" s="62"/>
      <c r="H56" s="62"/>
      <c r="I56" s="63"/>
      <c r="K56" s="62"/>
      <c r="L56" s="62"/>
      <c r="N56" s="62"/>
      <c r="O56" s="62"/>
      <c r="P56" s="62"/>
      <c r="Q56" s="62"/>
      <c r="R56" s="62"/>
      <c r="S56" s="62"/>
      <c r="T56" s="62"/>
      <c r="U56" s="62"/>
    </row>
    <row r="57" spans="1:36" s="57" customFormat="1">
      <c r="A57" s="58"/>
      <c r="B57" s="61"/>
      <c r="C57" s="58"/>
      <c r="D57" s="59"/>
      <c r="E57" s="60"/>
      <c r="F57" s="59"/>
      <c r="G57" s="60"/>
      <c r="H57" s="60"/>
      <c r="I57" s="60"/>
      <c r="J57" s="60"/>
      <c r="K57" s="59"/>
      <c r="L57" s="60"/>
      <c r="M57" s="59"/>
      <c r="N57" s="58"/>
      <c r="O57" s="58"/>
      <c r="P57" s="58"/>
      <c r="Q57" s="58"/>
      <c r="R57" s="58"/>
      <c r="AE57" s="58"/>
      <c r="AF57" s="58"/>
      <c r="AG57" s="58"/>
      <c r="AH57" s="58"/>
      <c r="AI57" s="58"/>
      <c r="AJ57" s="58"/>
    </row>
    <row r="58" spans="1:36" s="57" customFormat="1"/>
    <row r="59" spans="1:36" s="57" customFormat="1"/>
    <row r="60" spans="1:36" s="57" customFormat="1"/>
    <row r="61" spans="1:36" s="57" customFormat="1"/>
    <row r="65" spans="9:11">
      <c r="I65" s="55"/>
      <c r="J65" s="56">
        <v>0.5</v>
      </c>
      <c r="K65" s="55"/>
    </row>
    <row r="66" spans="9:11">
      <c r="I66" s="55"/>
      <c r="J66" s="56">
        <v>0.66666666666666663</v>
      </c>
      <c r="K66" s="55"/>
    </row>
    <row r="67" spans="9:11">
      <c r="I67" s="55"/>
      <c r="J67" s="56">
        <v>0.75</v>
      </c>
      <c r="K67" s="55"/>
    </row>
    <row r="68" spans="9:11">
      <c r="I68" s="55"/>
      <c r="J68" s="55"/>
      <c r="K68" s="55"/>
    </row>
    <row r="69" spans="9:11">
      <c r="I69" s="55"/>
      <c r="J69" s="55"/>
      <c r="K69" s="55"/>
    </row>
  </sheetData>
  <mergeCells count="74">
    <mergeCell ref="M53:N54"/>
    <mergeCell ref="D53:E54"/>
    <mergeCell ref="F53:F54"/>
    <mergeCell ref="G53:H54"/>
    <mergeCell ref="I53:I54"/>
    <mergeCell ref="J53:K54"/>
    <mergeCell ref="D51:E51"/>
    <mergeCell ref="G51:H51"/>
    <mergeCell ref="J51:K51"/>
    <mergeCell ref="M51:N51"/>
    <mergeCell ref="D52:E52"/>
    <mergeCell ref="G52:H52"/>
    <mergeCell ref="J52:K52"/>
    <mergeCell ref="M52:N52"/>
    <mergeCell ref="D45:E45"/>
    <mergeCell ref="G45:H45"/>
    <mergeCell ref="M45:N45"/>
    <mergeCell ref="D46:E47"/>
    <mergeCell ref="F46:F47"/>
    <mergeCell ref="G46:H47"/>
    <mergeCell ref="I46:I47"/>
    <mergeCell ref="J46:K47"/>
    <mergeCell ref="L46:L47"/>
    <mergeCell ref="M46:N47"/>
    <mergeCell ref="M41:N41"/>
    <mergeCell ref="D44:E44"/>
    <mergeCell ref="G44:H44"/>
    <mergeCell ref="J44:K44"/>
    <mergeCell ref="M44:N44"/>
    <mergeCell ref="D38:E38"/>
    <mergeCell ref="G38:H38"/>
    <mergeCell ref="J38:K38"/>
    <mergeCell ref="M38:N38"/>
    <mergeCell ref="D39:E40"/>
    <mergeCell ref="F39:F40"/>
    <mergeCell ref="G39:H40"/>
    <mergeCell ref="I39:I40"/>
    <mergeCell ref="J39:K40"/>
    <mergeCell ref="L39:L40"/>
    <mergeCell ref="M39:N40"/>
    <mergeCell ref="M31:M32"/>
    <mergeCell ref="M34:N34"/>
    <mergeCell ref="D37:E37"/>
    <mergeCell ref="G37:H37"/>
    <mergeCell ref="J37:K37"/>
    <mergeCell ref="M37:N37"/>
    <mergeCell ref="D29:E30"/>
    <mergeCell ref="F29:H30"/>
    <mergeCell ref="I29:J30"/>
    <mergeCell ref="K29:L30"/>
    <mergeCell ref="F31:H32"/>
    <mergeCell ref="I31:J32"/>
    <mergeCell ref="K31:L32"/>
    <mergeCell ref="O22:O23"/>
    <mergeCell ref="F25:H25"/>
    <mergeCell ref="I25:J25"/>
    <mergeCell ref="K25:L25"/>
    <mergeCell ref="D26:E28"/>
    <mergeCell ref="F26:H28"/>
    <mergeCell ref="I26:J28"/>
    <mergeCell ref="K26:L28"/>
    <mergeCell ref="L16:M17"/>
    <mergeCell ref="N16:N17"/>
    <mergeCell ref="D21:N21"/>
    <mergeCell ref="D22:E23"/>
    <mergeCell ref="F22:I23"/>
    <mergeCell ref="J22:K23"/>
    <mergeCell ref="L22:M23"/>
    <mergeCell ref="N22:N23"/>
    <mergeCell ref="L8:M9"/>
    <mergeCell ref="N8:N9"/>
    <mergeCell ref="L12:M13"/>
    <mergeCell ref="N12:N13"/>
    <mergeCell ref="O12:O13"/>
  </mergeCells>
  <phoneticPr fontId="2"/>
  <dataValidations count="1">
    <dataValidation type="list" allowBlank="1" showInputMessage="1" showErrorMessage="1" sqref="J46:K47">
      <formula1>$J$65:$J$67</formula1>
    </dataValidation>
  </dataValidations>
  <pageMargins left="0.70866141732283472" right="0.70866141732283472" top="0.74803149606299213" bottom="0.74803149606299213" header="0.31496062992125984" footer="0.31496062992125984"/>
  <pageSetup paperSize="9" scale="84" fitToWidth="0" fitToHeight="0" orientation="portrait" cellComments="asDisplayed" r:id="rId1"/>
  <headerFooter>
    <oddHeader>&amp;R&amp;"ＭＳ 明朝,標準"&amp;12別添１</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9"/>
  <sheetViews>
    <sheetView showGridLines="0" view="pageLayout" zoomScaleNormal="85" workbookViewId="0">
      <selection activeCell="D46" sqref="D46:E47"/>
    </sheetView>
  </sheetViews>
  <sheetFormatPr defaultRowHeight="13.2"/>
  <cols>
    <col min="1" max="1" width="1.77734375" style="54" customWidth="1"/>
    <col min="2" max="2" width="2" style="54" customWidth="1"/>
    <col min="3" max="3" width="1.88671875" style="54" customWidth="1"/>
    <col min="4" max="5" width="8.77734375" style="54" customWidth="1"/>
    <col min="6" max="6" width="7.33203125" style="54" customWidth="1"/>
    <col min="7" max="8" width="8.77734375" style="54" customWidth="1"/>
    <col min="9" max="9" width="6.44140625" style="54" customWidth="1"/>
    <col min="10" max="11" width="8.77734375" style="54" customWidth="1"/>
    <col min="12" max="12" width="6.44140625" style="54" customWidth="1"/>
    <col min="13" max="15" width="8.77734375" style="54" customWidth="1"/>
    <col min="16" max="16" width="16.21875" style="54" customWidth="1"/>
    <col min="17" max="17" width="11.44140625" style="54" bestFit="1" customWidth="1"/>
    <col min="18" max="16384" width="8.88671875" style="54"/>
  </cols>
  <sheetData>
    <row r="1" spans="1:36">
      <c r="A1" s="98"/>
      <c r="B1" s="122"/>
      <c r="C1" s="108"/>
      <c r="D1" s="59"/>
      <c r="E1" s="60"/>
      <c r="F1" s="59"/>
      <c r="G1" s="60"/>
      <c r="H1" s="60"/>
      <c r="I1" s="60"/>
      <c r="J1" s="60"/>
      <c r="K1" s="59"/>
      <c r="L1" s="60"/>
      <c r="M1" s="59"/>
      <c r="N1" s="98"/>
      <c r="O1" s="98"/>
      <c r="P1" s="98"/>
      <c r="Q1" s="98"/>
      <c r="R1" s="98"/>
      <c r="T1" s="98"/>
      <c r="U1" s="98"/>
      <c r="V1" s="98"/>
      <c r="W1" s="98"/>
      <c r="X1" s="98"/>
      <c r="Y1" s="98"/>
      <c r="Z1" s="98"/>
      <c r="AA1" s="98"/>
      <c r="AB1" s="98"/>
      <c r="AC1" s="98"/>
      <c r="AF1" s="98"/>
      <c r="AG1" s="98"/>
      <c r="AH1" s="98"/>
      <c r="AI1" s="98"/>
      <c r="AJ1" s="98"/>
    </row>
    <row r="2" spans="1:36" ht="16.2">
      <c r="B2" s="124"/>
      <c r="C2" s="80" t="s">
        <v>96</v>
      </c>
      <c r="D2" s="123"/>
      <c r="F2" s="123"/>
      <c r="J2" s="60"/>
      <c r="K2" s="125" t="s">
        <v>95</v>
      </c>
      <c r="L2" s="126"/>
      <c r="M2" s="126"/>
      <c r="N2" s="126"/>
      <c r="T2" s="98"/>
      <c r="U2" s="98"/>
      <c r="V2" s="98"/>
      <c r="W2" s="98"/>
      <c r="X2" s="98"/>
      <c r="Y2" s="98"/>
      <c r="Z2" s="98"/>
      <c r="AA2" s="98"/>
      <c r="AB2" s="98"/>
      <c r="AC2" s="98"/>
      <c r="AF2" s="98"/>
      <c r="AG2" s="98"/>
      <c r="AH2" s="98"/>
      <c r="AI2" s="98"/>
      <c r="AJ2" s="98"/>
    </row>
    <row r="3" spans="1:36">
      <c r="B3" s="124"/>
      <c r="D3" s="123"/>
      <c r="F3" s="123"/>
      <c r="J3" s="60"/>
      <c r="K3" s="123"/>
      <c r="M3" s="123"/>
      <c r="T3" s="98"/>
      <c r="U3" s="98"/>
      <c r="V3" s="98"/>
      <c r="W3" s="98"/>
      <c r="X3" s="98"/>
      <c r="Y3" s="98"/>
      <c r="Z3" s="98"/>
      <c r="AA3" s="98"/>
      <c r="AB3" s="98"/>
      <c r="AC3" s="98"/>
      <c r="AF3" s="98"/>
      <c r="AG3" s="98"/>
      <c r="AH3" s="98"/>
      <c r="AI3" s="98"/>
      <c r="AJ3" s="98"/>
    </row>
    <row r="4" spans="1:36">
      <c r="A4" s="98"/>
      <c r="B4" s="122"/>
      <c r="C4" s="98"/>
      <c r="D4" s="59"/>
      <c r="E4" s="60"/>
      <c r="F4" s="59"/>
      <c r="G4" s="60"/>
      <c r="H4" s="60"/>
      <c r="I4" s="60"/>
      <c r="J4" s="60"/>
      <c r="K4" s="59"/>
      <c r="L4" s="120" t="s">
        <v>94</v>
      </c>
      <c r="M4" s="121"/>
      <c r="N4" s="120"/>
      <c r="O4" s="116"/>
      <c r="P4" s="98"/>
      <c r="Q4" s="98"/>
      <c r="R4" s="98"/>
      <c r="T4" s="98"/>
      <c r="U4" s="98"/>
      <c r="V4" s="98"/>
      <c r="W4" s="98"/>
      <c r="X4" s="98"/>
      <c r="Y4" s="95"/>
      <c r="Z4" s="113"/>
      <c r="AA4" s="115"/>
      <c r="AB4" s="82"/>
      <c r="AC4" s="95"/>
      <c r="AE4" s="98"/>
      <c r="AF4" s="98"/>
      <c r="AG4" s="98"/>
      <c r="AH4" s="98"/>
      <c r="AI4" s="98"/>
      <c r="AJ4" s="98"/>
    </row>
    <row r="5" spans="1:36" s="86" customFormat="1">
      <c r="A5" s="92"/>
      <c r="B5" s="119"/>
      <c r="C5" s="92"/>
      <c r="D5" s="117"/>
      <c r="E5" s="118"/>
      <c r="F5" s="117"/>
      <c r="G5" s="118"/>
      <c r="H5" s="118"/>
      <c r="I5" s="118"/>
      <c r="J5" s="118"/>
      <c r="K5" s="117"/>
      <c r="L5" s="116"/>
      <c r="M5" s="109"/>
      <c r="N5" s="116"/>
      <c r="O5" s="116"/>
      <c r="P5" s="92"/>
      <c r="Q5" s="92"/>
      <c r="R5" s="92"/>
      <c r="T5" s="92"/>
      <c r="U5" s="92"/>
      <c r="V5" s="92"/>
      <c r="W5" s="92"/>
      <c r="X5" s="92"/>
      <c r="Y5" s="87"/>
      <c r="Z5" s="113"/>
      <c r="AA5" s="115"/>
      <c r="AB5" s="82"/>
      <c r="AC5" s="87"/>
      <c r="AE5" s="92"/>
      <c r="AF5" s="92"/>
      <c r="AG5" s="92"/>
      <c r="AH5" s="92"/>
      <c r="AI5" s="92"/>
      <c r="AJ5" s="92"/>
    </row>
    <row r="6" spans="1:36" s="86" customFormat="1">
      <c r="A6" s="92"/>
      <c r="B6" s="119"/>
      <c r="C6" s="92"/>
      <c r="D6" s="117"/>
      <c r="E6" s="118"/>
      <c r="F6" s="117"/>
      <c r="G6" s="118"/>
      <c r="H6" s="118"/>
      <c r="I6" s="118"/>
      <c r="J6" s="118"/>
      <c r="K6" s="117"/>
      <c r="L6" s="116"/>
      <c r="M6" s="109"/>
      <c r="N6" s="116"/>
      <c r="O6" s="116"/>
      <c r="P6" s="92"/>
      <c r="Q6" s="92"/>
      <c r="R6" s="92"/>
      <c r="T6" s="92"/>
      <c r="U6" s="92"/>
      <c r="V6" s="92"/>
      <c r="W6" s="92"/>
      <c r="X6" s="92"/>
      <c r="Y6" s="87"/>
      <c r="Z6" s="113"/>
      <c r="AA6" s="115"/>
      <c r="AB6" s="82"/>
      <c r="AC6" s="87"/>
      <c r="AE6" s="92"/>
      <c r="AF6" s="92"/>
      <c r="AG6" s="92"/>
      <c r="AH6" s="92"/>
      <c r="AI6" s="92"/>
      <c r="AJ6" s="92"/>
    </row>
    <row r="7" spans="1:36" s="86" customFormat="1">
      <c r="A7" s="92"/>
      <c r="B7" s="119"/>
      <c r="C7" s="92"/>
      <c r="D7" s="117"/>
      <c r="E7" s="118"/>
      <c r="F7" s="117"/>
      <c r="G7" s="118"/>
      <c r="H7" s="118"/>
      <c r="I7" s="118"/>
      <c r="J7" s="118"/>
      <c r="L7" s="117"/>
      <c r="M7" s="116"/>
      <c r="N7" s="109"/>
      <c r="O7" s="109"/>
      <c r="P7" s="116"/>
      <c r="Q7" s="92"/>
      <c r="R7" s="92"/>
      <c r="W7" s="92"/>
      <c r="X7" s="92"/>
      <c r="Y7" s="87"/>
      <c r="Z7" s="113"/>
      <c r="AA7" s="115"/>
      <c r="AB7" s="82"/>
      <c r="AC7" s="87"/>
      <c r="AE7" s="92"/>
      <c r="AF7" s="92"/>
      <c r="AG7" s="92"/>
      <c r="AH7" s="92"/>
      <c r="AI7" s="92"/>
      <c r="AJ7" s="92"/>
    </row>
    <row r="8" spans="1:36" ht="16.2">
      <c r="A8" s="98"/>
      <c r="B8" s="98"/>
      <c r="D8" s="114" t="s">
        <v>93</v>
      </c>
      <c r="E8" s="113"/>
      <c r="F8" s="98"/>
      <c r="G8" s="98"/>
      <c r="H8" s="98"/>
      <c r="I8" s="95"/>
      <c r="J8" s="113"/>
      <c r="L8" s="218"/>
      <c r="M8" s="219"/>
      <c r="N8" s="222" t="s">
        <v>90</v>
      </c>
      <c r="O8" s="110"/>
      <c r="Q8" s="60"/>
      <c r="R8" s="98"/>
    </row>
    <row r="9" spans="1:36">
      <c r="A9" s="98"/>
      <c r="B9" s="98"/>
      <c r="D9" s="98"/>
      <c r="E9" s="98"/>
      <c r="F9" s="98"/>
      <c r="G9" s="98"/>
      <c r="H9" s="98"/>
      <c r="I9" s="95"/>
      <c r="J9" s="113"/>
      <c r="L9" s="220"/>
      <c r="M9" s="221"/>
      <c r="N9" s="223"/>
      <c r="O9" s="110"/>
      <c r="Q9" s="98"/>
      <c r="R9" s="98"/>
    </row>
    <row r="10" spans="1:36">
      <c r="A10" s="98"/>
      <c r="B10" s="98"/>
      <c r="D10" s="98"/>
      <c r="E10" s="98"/>
      <c r="F10" s="98"/>
      <c r="G10" s="98"/>
      <c r="H10" s="98"/>
      <c r="I10" s="98"/>
      <c r="J10" s="98"/>
      <c r="L10" s="98"/>
      <c r="M10" s="98"/>
      <c r="N10" s="98"/>
      <c r="O10" s="98"/>
      <c r="P10" s="98"/>
    </row>
    <row r="11" spans="1:36">
      <c r="A11" s="98"/>
      <c r="B11" s="98"/>
      <c r="D11" s="98"/>
      <c r="E11" s="98"/>
      <c r="F11" s="98"/>
      <c r="G11" s="98"/>
      <c r="H11" s="98"/>
      <c r="I11" s="98"/>
      <c r="J11" s="98"/>
      <c r="L11" s="98"/>
      <c r="M11" s="98"/>
      <c r="N11" s="98"/>
      <c r="O11" s="98"/>
      <c r="P11" s="98"/>
    </row>
    <row r="12" spans="1:36" ht="16.2">
      <c r="A12" s="98"/>
      <c r="B12" s="98"/>
      <c r="D12" s="114" t="s">
        <v>92</v>
      </c>
      <c r="E12" s="113"/>
      <c r="F12" s="98"/>
      <c r="G12" s="98"/>
      <c r="H12" s="98"/>
      <c r="I12" s="95"/>
      <c r="J12" s="113"/>
      <c r="L12" s="218"/>
      <c r="M12" s="219"/>
      <c r="N12" s="222" t="s">
        <v>90</v>
      </c>
      <c r="O12" s="224" t="s">
        <v>73</v>
      </c>
    </row>
    <row r="13" spans="1:36">
      <c r="A13" s="98"/>
      <c r="B13" s="98"/>
      <c r="D13" s="108"/>
      <c r="E13" s="98"/>
      <c r="F13" s="98"/>
      <c r="G13" s="98"/>
      <c r="H13" s="98"/>
      <c r="I13" s="95"/>
      <c r="J13" s="113"/>
      <c r="L13" s="220"/>
      <c r="M13" s="221"/>
      <c r="N13" s="223"/>
      <c r="O13" s="224"/>
    </row>
    <row r="14" spans="1:36">
      <c r="A14" s="98"/>
      <c r="B14" s="98"/>
      <c r="D14" s="108"/>
      <c r="E14" s="98"/>
      <c r="F14" s="98"/>
      <c r="G14" s="98"/>
      <c r="H14" s="98"/>
      <c r="I14" s="95"/>
      <c r="J14" s="113"/>
      <c r="L14" s="112"/>
      <c r="M14" s="112"/>
      <c r="N14" s="111"/>
      <c r="O14" s="102"/>
    </row>
    <row r="15" spans="1:36">
      <c r="A15" s="98"/>
      <c r="B15" s="98"/>
      <c r="D15" s="98"/>
      <c r="E15" s="98"/>
      <c r="F15" s="98"/>
      <c r="G15" s="98"/>
      <c r="H15" s="98"/>
      <c r="I15" s="98"/>
      <c r="J15" s="98"/>
      <c r="K15" s="98"/>
      <c r="L15" s="98"/>
      <c r="M15" s="98"/>
      <c r="N15" s="98"/>
      <c r="O15" s="98"/>
    </row>
    <row r="16" spans="1:36" ht="16.2">
      <c r="A16" s="98"/>
      <c r="B16" s="98"/>
      <c r="D16" s="114" t="s">
        <v>91</v>
      </c>
      <c r="E16" s="113"/>
      <c r="F16" s="98"/>
      <c r="G16" s="98"/>
      <c r="H16" s="98"/>
      <c r="I16" s="95"/>
      <c r="J16" s="113"/>
      <c r="L16" s="218"/>
      <c r="M16" s="219"/>
      <c r="N16" s="222" t="s">
        <v>90</v>
      </c>
      <c r="O16" s="110"/>
      <c r="P16" s="98"/>
    </row>
    <row r="17" spans="1:16">
      <c r="A17" s="98"/>
      <c r="B17" s="98"/>
      <c r="D17" s="108" t="s">
        <v>89</v>
      </c>
      <c r="E17" s="108"/>
      <c r="F17" s="108"/>
      <c r="G17" s="108"/>
      <c r="H17" s="98"/>
      <c r="I17" s="95"/>
      <c r="J17" s="113"/>
      <c r="L17" s="220"/>
      <c r="M17" s="221"/>
      <c r="N17" s="223"/>
      <c r="O17" s="110"/>
      <c r="P17" s="98"/>
    </row>
    <row r="18" spans="1:16">
      <c r="A18" s="98"/>
      <c r="B18" s="98"/>
      <c r="D18" s="108"/>
      <c r="E18" s="108"/>
      <c r="F18" s="108"/>
      <c r="G18" s="108"/>
      <c r="H18" s="98"/>
      <c r="I18" s="95"/>
      <c r="J18" s="113"/>
      <c r="L18" s="112"/>
      <c r="M18" s="112"/>
      <c r="N18" s="111"/>
      <c r="O18" s="110"/>
      <c r="P18" s="98"/>
    </row>
    <row r="19" spans="1:16">
      <c r="A19" s="98"/>
      <c r="B19" s="98"/>
      <c r="D19" s="98"/>
      <c r="E19" s="98"/>
      <c r="F19" s="98"/>
      <c r="G19" s="98"/>
      <c r="H19" s="98"/>
      <c r="I19" s="98"/>
      <c r="J19" s="98"/>
      <c r="K19" s="98"/>
      <c r="L19" s="92"/>
      <c r="M19" s="92"/>
      <c r="N19" s="92"/>
      <c r="O19" s="98"/>
    </row>
    <row r="20" spans="1:16" ht="16.2">
      <c r="A20" s="98"/>
      <c r="B20" s="98"/>
      <c r="D20" s="105" t="s">
        <v>88</v>
      </c>
      <c r="E20" s="98"/>
      <c r="F20" s="98"/>
      <c r="G20" s="98"/>
      <c r="H20" s="98"/>
      <c r="I20" s="98"/>
      <c r="J20" s="98"/>
      <c r="K20" s="98"/>
      <c r="L20" s="98"/>
      <c r="M20" s="98"/>
      <c r="N20" s="98"/>
      <c r="O20" s="98"/>
    </row>
    <row r="21" spans="1:16">
      <c r="A21" s="98"/>
      <c r="B21" s="98"/>
      <c r="D21" s="225" t="s">
        <v>87</v>
      </c>
      <c r="E21" s="226"/>
      <c r="F21" s="226"/>
      <c r="G21" s="226"/>
      <c r="H21" s="226"/>
      <c r="I21" s="226"/>
      <c r="J21" s="226"/>
      <c r="K21" s="226"/>
      <c r="L21" s="226"/>
      <c r="M21" s="226"/>
      <c r="N21" s="227"/>
      <c r="O21" s="102"/>
    </row>
    <row r="22" spans="1:16">
      <c r="A22" s="98"/>
      <c r="B22" s="98"/>
      <c r="D22" s="228" t="s">
        <v>86</v>
      </c>
      <c r="E22" s="229"/>
      <c r="F22" s="232"/>
      <c r="G22" s="233"/>
      <c r="H22" s="233"/>
      <c r="I22" s="234"/>
      <c r="J22" s="238" t="s">
        <v>85</v>
      </c>
      <c r="K22" s="239"/>
      <c r="L22" s="242"/>
      <c r="M22" s="243"/>
      <c r="N22" s="222" t="s">
        <v>84</v>
      </c>
      <c r="O22" s="224" t="s">
        <v>72</v>
      </c>
    </row>
    <row r="23" spans="1:16">
      <c r="A23" s="98"/>
      <c r="B23" s="98"/>
      <c r="D23" s="230"/>
      <c r="E23" s="231"/>
      <c r="F23" s="235"/>
      <c r="G23" s="236"/>
      <c r="H23" s="236"/>
      <c r="I23" s="237"/>
      <c r="J23" s="240"/>
      <c r="K23" s="241"/>
      <c r="L23" s="244"/>
      <c r="M23" s="245"/>
      <c r="N23" s="223"/>
      <c r="O23" s="224"/>
    </row>
    <row r="24" spans="1:16">
      <c r="A24" s="98"/>
      <c r="B24" s="98"/>
      <c r="D24" s="102"/>
      <c r="E24" s="102"/>
      <c r="F24" s="102"/>
      <c r="G24" s="102"/>
      <c r="H24" s="102"/>
      <c r="I24" s="86"/>
      <c r="J24" s="86"/>
      <c r="K24" s="109"/>
    </row>
    <row r="25" spans="1:16" ht="14.25" customHeight="1" thickBot="1">
      <c r="A25" s="98"/>
      <c r="B25" s="98"/>
      <c r="F25" s="246" t="s">
        <v>83</v>
      </c>
      <c r="G25" s="246"/>
      <c r="H25" s="246"/>
      <c r="I25" s="247" t="s">
        <v>82</v>
      </c>
      <c r="J25" s="248"/>
      <c r="K25" s="246" t="s">
        <v>81</v>
      </c>
      <c r="L25" s="246"/>
    </row>
    <row r="26" spans="1:16" ht="13.2" customHeight="1">
      <c r="A26" s="98"/>
      <c r="B26" s="98"/>
      <c r="D26" s="249" t="s">
        <v>80</v>
      </c>
      <c r="E26" s="250"/>
      <c r="F26" s="253" t="s">
        <v>100</v>
      </c>
      <c r="G26" s="254"/>
      <c r="H26" s="255"/>
      <c r="I26" s="262"/>
      <c r="J26" s="263"/>
      <c r="K26" s="268" t="e">
        <f>ROUNDDOWN($L$22/$I$31*I26,2)</f>
        <v>#DIV/0!</v>
      </c>
      <c r="L26" s="269"/>
    </row>
    <row r="27" spans="1:16" ht="13.2" customHeight="1">
      <c r="A27" s="98"/>
      <c r="B27" s="98"/>
      <c r="D27" s="251"/>
      <c r="E27" s="252"/>
      <c r="F27" s="256"/>
      <c r="G27" s="257"/>
      <c r="H27" s="258"/>
      <c r="I27" s="264"/>
      <c r="J27" s="265"/>
      <c r="K27" s="270"/>
      <c r="L27" s="271"/>
      <c r="M27" s="108" t="s">
        <v>79</v>
      </c>
    </row>
    <row r="28" spans="1:16" ht="13.95" customHeight="1" thickBot="1">
      <c r="A28" s="98"/>
      <c r="B28" s="98"/>
      <c r="D28" s="251"/>
      <c r="E28" s="252"/>
      <c r="F28" s="259"/>
      <c r="G28" s="260"/>
      <c r="H28" s="261"/>
      <c r="I28" s="266"/>
      <c r="J28" s="267"/>
      <c r="K28" s="272"/>
      <c r="L28" s="273"/>
    </row>
    <row r="29" spans="1:16" ht="18.75" customHeight="1">
      <c r="A29" s="98"/>
      <c r="B29" s="98"/>
      <c r="D29" s="274" t="s">
        <v>78</v>
      </c>
      <c r="E29" s="250"/>
      <c r="F29" s="277" t="s">
        <v>114</v>
      </c>
      <c r="G29" s="278"/>
      <c r="H29" s="279"/>
      <c r="I29" s="262"/>
      <c r="J29" s="283"/>
      <c r="K29" s="286" t="e">
        <f>K31-K26</f>
        <v>#DIV/0!</v>
      </c>
      <c r="L29" s="287"/>
    </row>
    <row r="30" spans="1:16" ht="20.25" customHeight="1">
      <c r="A30" s="98"/>
      <c r="B30" s="98"/>
      <c r="D30" s="275"/>
      <c r="E30" s="276"/>
      <c r="F30" s="280"/>
      <c r="G30" s="281"/>
      <c r="H30" s="282"/>
      <c r="I30" s="284"/>
      <c r="J30" s="285"/>
      <c r="K30" s="288"/>
      <c r="L30" s="289"/>
    </row>
    <row r="31" spans="1:16" ht="13.5" customHeight="1">
      <c r="A31" s="98"/>
      <c r="B31" s="98"/>
      <c r="E31" s="107"/>
      <c r="F31" s="238" t="s">
        <v>77</v>
      </c>
      <c r="G31" s="290"/>
      <c r="H31" s="239"/>
      <c r="I31" s="292">
        <f>I26+I29</f>
        <v>0</v>
      </c>
      <c r="J31" s="293"/>
      <c r="K31" s="296">
        <f>L22</f>
        <v>0</v>
      </c>
      <c r="L31" s="297"/>
      <c r="M31" s="224"/>
    </row>
    <row r="32" spans="1:16" ht="13.5" customHeight="1">
      <c r="A32" s="98"/>
      <c r="B32" s="98"/>
      <c r="E32" s="106"/>
      <c r="F32" s="240"/>
      <c r="G32" s="291"/>
      <c r="H32" s="241"/>
      <c r="I32" s="294"/>
      <c r="J32" s="295"/>
      <c r="K32" s="298"/>
      <c r="L32" s="299"/>
      <c r="M32" s="224"/>
    </row>
    <row r="33" spans="1:21">
      <c r="A33" s="98"/>
      <c r="B33" s="98"/>
    </row>
    <row r="34" spans="1:21" ht="13.5" customHeight="1">
      <c r="A34" s="98"/>
      <c r="B34" s="98"/>
      <c r="E34" s="101"/>
      <c r="F34" s="101"/>
      <c r="G34" s="101"/>
      <c r="H34" s="101"/>
      <c r="I34" s="101"/>
      <c r="J34" s="101"/>
      <c r="K34" s="101"/>
      <c r="L34" s="101"/>
      <c r="M34" s="300"/>
      <c r="N34" s="300"/>
      <c r="O34" s="99"/>
    </row>
    <row r="35" spans="1:21">
      <c r="A35" s="98"/>
      <c r="B35" s="98"/>
      <c r="E35" s="101"/>
      <c r="F35" s="101"/>
      <c r="G35" s="101"/>
      <c r="H35" s="101"/>
      <c r="I35" s="101"/>
      <c r="J35" s="101"/>
      <c r="K35" s="101"/>
      <c r="L35" s="101"/>
    </row>
    <row r="36" spans="1:21" ht="16.8" thickBot="1">
      <c r="A36" s="98"/>
      <c r="B36" s="98"/>
      <c r="D36" s="105" t="s">
        <v>76</v>
      </c>
      <c r="E36" s="100"/>
      <c r="F36" s="100"/>
      <c r="G36" s="100"/>
      <c r="H36" s="100"/>
      <c r="I36" s="100"/>
      <c r="J36" s="100"/>
      <c r="K36" s="100"/>
    </row>
    <row r="37" spans="1:21" s="76" customFormat="1">
      <c r="A37" s="104"/>
      <c r="B37" s="104"/>
      <c r="D37" s="301" t="s">
        <v>75</v>
      </c>
      <c r="E37" s="302"/>
      <c r="G37" s="303" t="s">
        <v>66</v>
      </c>
      <c r="H37" s="304"/>
      <c r="J37" s="303" t="s">
        <v>74</v>
      </c>
      <c r="K37" s="304"/>
      <c r="M37" s="301" t="s">
        <v>59</v>
      </c>
      <c r="N37" s="302"/>
      <c r="O37" s="103"/>
    </row>
    <row r="38" spans="1:21">
      <c r="A38" s="98"/>
      <c r="B38" s="98"/>
      <c r="D38" s="305" t="s">
        <v>73</v>
      </c>
      <c r="E38" s="306"/>
      <c r="G38" s="307" t="s">
        <v>64</v>
      </c>
      <c r="H38" s="308"/>
      <c r="J38" s="307" t="s">
        <v>72</v>
      </c>
      <c r="K38" s="308"/>
      <c r="M38" s="305" t="s">
        <v>71</v>
      </c>
      <c r="N38" s="306"/>
      <c r="O38" s="102"/>
    </row>
    <row r="39" spans="1:21">
      <c r="A39" s="98"/>
      <c r="B39" s="98"/>
      <c r="D39" s="309">
        <f>$L$12</f>
        <v>0</v>
      </c>
      <c r="E39" s="310"/>
      <c r="F39" s="313" t="s">
        <v>63</v>
      </c>
      <c r="G39" s="314" t="e">
        <f>K26</f>
        <v>#DIV/0!</v>
      </c>
      <c r="H39" s="315"/>
      <c r="I39" s="313" t="s">
        <v>70</v>
      </c>
      <c r="J39" s="314">
        <f>$L$22</f>
        <v>0</v>
      </c>
      <c r="K39" s="315"/>
      <c r="L39" s="318" t="s">
        <v>62</v>
      </c>
      <c r="M39" s="319" t="e">
        <f>ROUNDDOWN(D39*G39/J39,0)</f>
        <v>#DIV/0!</v>
      </c>
      <c r="N39" s="320"/>
      <c r="O39" s="83"/>
    </row>
    <row r="40" spans="1:21" ht="13.8" thickBot="1">
      <c r="A40" s="98"/>
      <c r="B40" s="98"/>
      <c r="D40" s="311"/>
      <c r="E40" s="312"/>
      <c r="F40" s="313"/>
      <c r="G40" s="316"/>
      <c r="H40" s="317"/>
      <c r="I40" s="313"/>
      <c r="J40" s="316"/>
      <c r="K40" s="317"/>
      <c r="L40" s="318"/>
      <c r="M40" s="321"/>
      <c r="N40" s="322"/>
      <c r="O40" s="83"/>
    </row>
    <row r="41" spans="1:21">
      <c r="A41" s="98"/>
      <c r="B41" s="98"/>
      <c r="D41" s="101"/>
      <c r="E41" s="100"/>
      <c r="F41" s="100"/>
      <c r="G41" s="100"/>
      <c r="H41" s="100"/>
      <c r="I41" s="100"/>
      <c r="J41" s="100"/>
      <c r="K41" s="100"/>
      <c r="M41" s="323" t="s">
        <v>69</v>
      </c>
      <c r="N41" s="323"/>
      <c r="O41" s="99"/>
    </row>
    <row r="42" spans="1:21">
      <c r="A42" s="98"/>
      <c r="B42" s="98"/>
      <c r="D42" s="101"/>
      <c r="E42" s="100"/>
      <c r="F42" s="100"/>
      <c r="G42" s="100"/>
      <c r="H42" s="100"/>
      <c r="I42" s="100"/>
      <c r="J42" s="100"/>
      <c r="K42" s="100"/>
      <c r="M42" s="99"/>
      <c r="N42" s="99"/>
      <c r="O42" s="99"/>
    </row>
    <row r="43" spans="1:21" ht="16.8" thickBot="1">
      <c r="A43" s="98"/>
      <c r="B43" s="98"/>
      <c r="D43" s="80" t="s">
        <v>68</v>
      </c>
      <c r="E43" s="97"/>
      <c r="F43" s="95"/>
      <c r="G43" s="95"/>
      <c r="H43" s="96"/>
      <c r="I43" s="95"/>
      <c r="S43" s="94"/>
      <c r="T43" s="93"/>
    </row>
    <row r="44" spans="1:21" s="86" customFormat="1">
      <c r="A44" s="92"/>
      <c r="B44" s="92"/>
      <c r="C44" s="87"/>
      <c r="D44" s="301" t="s">
        <v>67</v>
      </c>
      <c r="E44" s="302"/>
      <c r="F44" s="76"/>
      <c r="G44" s="303" t="s">
        <v>66</v>
      </c>
      <c r="H44" s="304"/>
      <c r="I44" s="76"/>
      <c r="J44" s="303" t="s">
        <v>65</v>
      </c>
      <c r="K44" s="304"/>
      <c r="L44" s="76"/>
      <c r="M44" s="303" t="s">
        <v>58</v>
      </c>
      <c r="N44" s="304"/>
      <c r="O44" s="75"/>
      <c r="P44" s="87"/>
      <c r="Q44" s="87"/>
      <c r="R44" s="87"/>
      <c r="S44" s="88"/>
      <c r="T44" s="87"/>
      <c r="U44" s="87"/>
    </row>
    <row r="45" spans="1:21" s="86" customFormat="1">
      <c r="A45" s="92"/>
      <c r="B45" s="92"/>
      <c r="C45" s="87"/>
      <c r="D45" s="305"/>
      <c r="E45" s="306"/>
      <c r="F45" s="54"/>
      <c r="G45" s="307" t="s">
        <v>64</v>
      </c>
      <c r="H45" s="308"/>
      <c r="I45" s="54"/>
      <c r="J45" s="91"/>
      <c r="K45" s="90"/>
      <c r="L45" s="54"/>
      <c r="M45" s="307" t="s">
        <v>54</v>
      </c>
      <c r="N45" s="308"/>
      <c r="O45" s="89"/>
      <c r="P45" s="87"/>
      <c r="Q45" s="87"/>
      <c r="R45" s="87"/>
      <c r="S45" s="88"/>
      <c r="T45" s="87"/>
      <c r="U45" s="87"/>
    </row>
    <row r="46" spans="1:21" s="81" customFormat="1" ht="15" customHeight="1">
      <c r="A46" s="84"/>
      <c r="B46" s="84"/>
      <c r="C46" s="82"/>
      <c r="D46" s="324"/>
      <c r="E46" s="325"/>
      <c r="F46" s="313" t="s">
        <v>63</v>
      </c>
      <c r="G46" s="328" t="e">
        <f>K26</f>
        <v>#DIV/0!</v>
      </c>
      <c r="H46" s="329"/>
      <c r="I46" s="332" t="s">
        <v>63</v>
      </c>
      <c r="J46" s="333">
        <v>0.5</v>
      </c>
      <c r="K46" s="334"/>
      <c r="L46" s="337" t="s">
        <v>62</v>
      </c>
      <c r="M46" s="338" t="e">
        <f>IF(P46&gt;=1000000000,1000000000,P46)</f>
        <v>#DIV/0!</v>
      </c>
      <c r="N46" s="339"/>
      <c r="O46" s="83"/>
      <c r="P46" s="85" t="e">
        <f>ROUNDDOWN(ROUNDDOWN(D46*G46,0)*J46,0)</f>
        <v>#DIV/0!</v>
      </c>
      <c r="Q46" s="82"/>
      <c r="R46" s="82"/>
      <c r="S46" s="82"/>
      <c r="T46" s="82"/>
      <c r="U46" s="82"/>
    </row>
    <row r="47" spans="1:21" s="81" customFormat="1" ht="15" customHeight="1" thickBot="1">
      <c r="A47" s="84"/>
      <c r="B47" s="84"/>
      <c r="C47" s="82"/>
      <c r="D47" s="326"/>
      <c r="E47" s="327"/>
      <c r="F47" s="313"/>
      <c r="G47" s="330"/>
      <c r="H47" s="331"/>
      <c r="I47" s="332"/>
      <c r="J47" s="335"/>
      <c r="K47" s="336"/>
      <c r="L47" s="337"/>
      <c r="M47" s="340"/>
      <c r="N47" s="341"/>
      <c r="O47" s="83"/>
      <c r="P47" s="82"/>
      <c r="Q47" s="82"/>
      <c r="R47" s="82"/>
      <c r="S47" s="82"/>
      <c r="T47" s="82"/>
      <c r="U47" s="82"/>
    </row>
    <row r="48" spans="1:21" s="69" customFormat="1">
      <c r="C48" s="70"/>
      <c r="D48" s="77"/>
      <c r="E48" s="77"/>
      <c r="F48" s="79"/>
      <c r="G48" s="77"/>
      <c r="H48" s="77"/>
      <c r="I48" s="79"/>
      <c r="K48" s="77"/>
      <c r="L48" s="78"/>
      <c r="M48" s="77" t="s">
        <v>61</v>
      </c>
      <c r="N48" s="77"/>
      <c r="O48" s="77"/>
      <c r="P48" s="70"/>
      <c r="Q48" s="70"/>
      <c r="R48" s="70"/>
      <c r="S48" s="70"/>
      <c r="T48" s="70"/>
      <c r="U48" s="70"/>
    </row>
    <row r="49" spans="1:36" s="69" customFormat="1">
      <c r="C49" s="70"/>
      <c r="D49" s="77"/>
      <c r="E49" s="77"/>
      <c r="F49" s="79"/>
      <c r="G49" s="77"/>
      <c r="H49" s="77"/>
      <c r="I49" s="79"/>
      <c r="J49" s="77"/>
      <c r="K49" s="77"/>
      <c r="L49" s="78"/>
      <c r="M49" s="77"/>
      <c r="N49" s="77"/>
      <c r="O49" s="77"/>
      <c r="P49" s="70"/>
      <c r="Q49" s="70"/>
      <c r="R49" s="70"/>
      <c r="S49" s="70"/>
      <c r="T49" s="70"/>
      <c r="U49" s="70"/>
    </row>
    <row r="50" spans="1:36" s="69" customFormat="1" ht="16.8" thickBot="1">
      <c r="C50" s="70"/>
      <c r="D50" s="80" t="s">
        <v>60</v>
      </c>
      <c r="E50" s="77"/>
      <c r="F50" s="79"/>
      <c r="G50" s="77"/>
      <c r="H50" s="77"/>
      <c r="I50" s="79"/>
      <c r="J50" s="77"/>
      <c r="K50" s="77"/>
      <c r="L50" s="78"/>
      <c r="M50" s="77"/>
      <c r="N50" s="77"/>
      <c r="O50" s="77"/>
      <c r="P50" s="70"/>
      <c r="Q50" s="70"/>
      <c r="R50" s="70"/>
      <c r="S50" s="70"/>
      <c r="T50" s="70"/>
      <c r="U50" s="70"/>
    </row>
    <row r="51" spans="1:36" s="71" customFormat="1">
      <c r="C51" s="72"/>
      <c r="D51" s="301" t="s">
        <v>59</v>
      </c>
      <c r="E51" s="302"/>
      <c r="F51" s="76"/>
      <c r="G51" s="303" t="s">
        <v>58</v>
      </c>
      <c r="H51" s="304"/>
      <c r="I51" s="76"/>
      <c r="J51" s="303" t="s">
        <v>57</v>
      </c>
      <c r="K51" s="304"/>
      <c r="L51" s="72"/>
      <c r="M51" s="303" t="s">
        <v>56</v>
      </c>
      <c r="N51" s="304"/>
      <c r="O51" s="75"/>
      <c r="P51" s="72"/>
      <c r="Q51" s="72"/>
      <c r="R51" s="72"/>
    </row>
    <row r="52" spans="1:36" s="71" customFormat="1">
      <c r="C52" s="72"/>
      <c r="D52" s="342" t="s">
        <v>55</v>
      </c>
      <c r="E52" s="343"/>
      <c r="F52" s="74"/>
      <c r="G52" s="344" t="s">
        <v>54</v>
      </c>
      <c r="H52" s="345"/>
      <c r="I52" s="74"/>
      <c r="J52" s="344" t="s">
        <v>53</v>
      </c>
      <c r="K52" s="345"/>
      <c r="L52" s="72"/>
      <c r="M52" s="346" t="s">
        <v>52</v>
      </c>
      <c r="N52" s="347"/>
      <c r="O52" s="73"/>
      <c r="P52" s="72"/>
      <c r="Q52" s="72"/>
      <c r="R52" s="72"/>
    </row>
    <row r="53" spans="1:36" s="69" customFormat="1" ht="13.2" customHeight="1">
      <c r="C53" s="70"/>
      <c r="D53" s="319" t="e">
        <f>$M$39</f>
        <v>#DIV/0!</v>
      </c>
      <c r="E53" s="320"/>
      <c r="F53" s="313"/>
      <c r="G53" s="319" t="e">
        <f>$M$46</f>
        <v>#DIV/0!</v>
      </c>
      <c r="H53" s="320"/>
      <c r="I53" s="313"/>
      <c r="J53" s="319" t="e">
        <f>MIN(D53,G53)</f>
        <v>#DIV/0!</v>
      </c>
      <c r="K53" s="320"/>
      <c r="L53" s="70"/>
      <c r="M53" s="319" t="e">
        <f>ROUNDDOWN(J53,-3)</f>
        <v>#DIV/0!</v>
      </c>
      <c r="N53" s="320"/>
      <c r="O53" s="67"/>
      <c r="P53" s="70"/>
      <c r="Q53" s="70"/>
      <c r="R53" s="70"/>
    </row>
    <row r="54" spans="1:36" s="65" customFormat="1" ht="13.95" customHeight="1" thickBot="1">
      <c r="C54" s="66"/>
      <c r="D54" s="321"/>
      <c r="E54" s="322"/>
      <c r="F54" s="313"/>
      <c r="G54" s="321"/>
      <c r="H54" s="322"/>
      <c r="I54" s="313"/>
      <c r="J54" s="321"/>
      <c r="K54" s="322"/>
      <c r="L54" s="66"/>
      <c r="M54" s="321"/>
      <c r="N54" s="322"/>
      <c r="O54" s="67"/>
      <c r="P54" s="66"/>
      <c r="Q54" s="66"/>
      <c r="R54" s="66"/>
    </row>
    <row r="55" spans="1:36" s="65" customFormat="1" ht="13.95" customHeight="1">
      <c r="C55" s="66"/>
      <c r="D55" s="67"/>
      <c r="E55" s="67"/>
      <c r="F55" s="68"/>
      <c r="G55" s="67"/>
      <c r="H55" s="67"/>
      <c r="I55" s="68"/>
      <c r="J55" s="62" t="s">
        <v>51</v>
      </c>
      <c r="K55" s="67"/>
      <c r="L55" s="66"/>
      <c r="M55" s="62" t="s">
        <v>50</v>
      </c>
      <c r="N55" s="67"/>
      <c r="O55" s="67"/>
      <c r="P55" s="66"/>
      <c r="Q55" s="66"/>
      <c r="R55" s="66"/>
    </row>
    <row r="56" spans="1:36" s="57" customFormat="1">
      <c r="A56" s="58"/>
      <c r="B56" s="58"/>
      <c r="C56" s="62"/>
      <c r="D56" s="62"/>
      <c r="E56" s="64"/>
      <c r="F56" s="64"/>
      <c r="G56" s="62"/>
      <c r="H56" s="62"/>
      <c r="I56" s="63"/>
      <c r="K56" s="62"/>
      <c r="L56" s="62"/>
      <c r="N56" s="62"/>
      <c r="O56" s="62"/>
      <c r="P56" s="62"/>
      <c r="Q56" s="62"/>
      <c r="R56" s="62"/>
      <c r="S56" s="62"/>
      <c r="T56" s="62"/>
      <c r="U56" s="62"/>
    </row>
    <row r="57" spans="1:36" s="57" customFormat="1">
      <c r="A57" s="58"/>
      <c r="B57" s="61"/>
      <c r="C57" s="58"/>
      <c r="D57" s="59"/>
      <c r="E57" s="60"/>
      <c r="F57" s="59"/>
      <c r="G57" s="60"/>
      <c r="H57" s="60"/>
      <c r="I57" s="60"/>
      <c r="J57" s="60"/>
      <c r="K57" s="59"/>
      <c r="L57" s="60"/>
      <c r="M57" s="59"/>
      <c r="N57" s="58"/>
      <c r="O57" s="58"/>
      <c r="P57" s="58"/>
      <c r="Q57" s="58"/>
      <c r="R57" s="58"/>
      <c r="AE57" s="58"/>
      <c r="AF57" s="58"/>
      <c r="AG57" s="58"/>
      <c r="AH57" s="58"/>
      <c r="AI57" s="58"/>
      <c r="AJ57" s="58"/>
    </row>
    <row r="58" spans="1:36" s="57" customFormat="1"/>
    <row r="59" spans="1:36" s="57" customFormat="1"/>
    <row r="60" spans="1:36" s="57" customFormat="1"/>
    <row r="61" spans="1:36" s="57" customFormat="1"/>
    <row r="65" spans="9:11">
      <c r="I65" s="55"/>
      <c r="J65" s="56">
        <v>0.5</v>
      </c>
      <c r="K65" s="55"/>
    </row>
    <row r="66" spans="9:11">
      <c r="I66" s="55"/>
      <c r="J66" s="56">
        <v>0.66666666666666663</v>
      </c>
      <c r="K66" s="55"/>
    </row>
    <row r="67" spans="9:11">
      <c r="I67" s="55"/>
      <c r="J67" s="56">
        <v>0.75</v>
      </c>
      <c r="K67" s="55"/>
    </row>
    <row r="68" spans="9:11">
      <c r="I68" s="55"/>
      <c r="J68" s="55"/>
      <c r="K68" s="55"/>
    </row>
    <row r="69" spans="9:11">
      <c r="I69" s="55"/>
      <c r="J69" s="55"/>
      <c r="K69" s="55"/>
    </row>
  </sheetData>
  <mergeCells count="74">
    <mergeCell ref="M53:N54"/>
    <mergeCell ref="D46:E47"/>
    <mergeCell ref="D53:E54"/>
    <mergeCell ref="F53:F54"/>
    <mergeCell ref="G53:H54"/>
    <mergeCell ref="I53:I54"/>
    <mergeCell ref="J53:K54"/>
    <mergeCell ref="D51:E51"/>
    <mergeCell ref="G51:H51"/>
    <mergeCell ref="J51:K51"/>
    <mergeCell ref="M51:N51"/>
    <mergeCell ref="D52:E52"/>
    <mergeCell ref="G52:H52"/>
    <mergeCell ref="J52:K52"/>
    <mergeCell ref="M52:N52"/>
    <mergeCell ref="M41:N41"/>
    <mergeCell ref="M46:N47"/>
    <mergeCell ref="D44:E44"/>
    <mergeCell ref="G44:H44"/>
    <mergeCell ref="M44:N44"/>
    <mergeCell ref="D45:E45"/>
    <mergeCell ref="G45:H45"/>
    <mergeCell ref="M45:N45"/>
    <mergeCell ref="J44:K44"/>
    <mergeCell ref="F46:F47"/>
    <mergeCell ref="G46:H47"/>
    <mergeCell ref="I46:I47"/>
    <mergeCell ref="J46:K47"/>
    <mergeCell ref="L46:L47"/>
    <mergeCell ref="D38:E38"/>
    <mergeCell ref="G38:H38"/>
    <mergeCell ref="J38:K38"/>
    <mergeCell ref="M38:N38"/>
    <mergeCell ref="D39:E40"/>
    <mergeCell ref="F39:F40"/>
    <mergeCell ref="G39:H40"/>
    <mergeCell ref="I39:I40"/>
    <mergeCell ref="J39:K40"/>
    <mergeCell ref="L39:L40"/>
    <mergeCell ref="M39:N40"/>
    <mergeCell ref="M31:M32"/>
    <mergeCell ref="M34:N34"/>
    <mergeCell ref="D37:E37"/>
    <mergeCell ref="G37:H37"/>
    <mergeCell ref="J37:K37"/>
    <mergeCell ref="M37:N37"/>
    <mergeCell ref="D29:E30"/>
    <mergeCell ref="F29:H30"/>
    <mergeCell ref="I29:J30"/>
    <mergeCell ref="K29:L30"/>
    <mergeCell ref="F31:H32"/>
    <mergeCell ref="I31:J32"/>
    <mergeCell ref="K31:L32"/>
    <mergeCell ref="O22:O23"/>
    <mergeCell ref="F25:H25"/>
    <mergeCell ref="I25:J25"/>
    <mergeCell ref="K25:L25"/>
    <mergeCell ref="D26:E28"/>
    <mergeCell ref="F26:H28"/>
    <mergeCell ref="I26:J28"/>
    <mergeCell ref="K26:L28"/>
    <mergeCell ref="L16:M17"/>
    <mergeCell ref="N16:N17"/>
    <mergeCell ref="D21:N21"/>
    <mergeCell ref="D22:E23"/>
    <mergeCell ref="F22:I23"/>
    <mergeCell ref="J22:K23"/>
    <mergeCell ref="L22:M23"/>
    <mergeCell ref="N22:N23"/>
    <mergeCell ref="L8:M9"/>
    <mergeCell ref="N8:N9"/>
    <mergeCell ref="L12:M13"/>
    <mergeCell ref="N12:N13"/>
    <mergeCell ref="O12:O13"/>
  </mergeCells>
  <phoneticPr fontId="2"/>
  <dataValidations count="1">
    <dataValidation type="list" allowBlank="1" showInputMessage="1" showErrorMessage="1" sqref="J46:K47">
      <formula1>$J$65:$J$67</formula1>
    </dataValidation>
  </dataValidations>
  <pageMargins left="0.70866141732283472" right="0.70866141732283472" top="0.74803149606299213" bottom="0.74803149606299213" header="0.31496062992125984" footer="0.31496062992125984"/>
  <pageSetup paperSize="9" scale="84" fitToWidth="0" fitToHeight="0" orientation="portrait" cellComments="asDisplayed" r:id="rId1"/>
  <headerFooter>
    <oddHeader>&amp;R&amp;"ＭＳ 明朝,標準"&amp;12別添２</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vt:lpstr>
      <vt:lpstr>（別添１）一時金補助（認知症高齢者GH）</vt:lpstr>
      <vt:lpstr>（別添２）一時金補助（小規模多機能型居宅介護）</vt:lpstr>
      <vt:lpstr>'（別添１）一時金補助（認知症高齢者GH）'!Print_Area</vt:lpstr>
      <vt:lpstr>'（別添２）一時金補助（小規模多機能型居宅介護）'!Print_Area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2025-09-09T08:35:16Z</dcterms:created>
  <dcterms:modified xsi:type="dcterms:W3CDTF">2025-09-09T08:35:58Z</dcterms:modified>
  <cp:contentStatus/>
</cp:coreProperties>
</file>